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vey\Desktop\McDaniel Contract Raitifcation August 2023\"/>
    </mc:Choice>
  </mc:AlternateContent>
  <xr:revisionPtr revIDLastSave="0" documentId="8_{0D8AB1F9-5BA8-4C4B-B08D-A4E1C78C0EA3}" xr6:coauthVersionLast="47" xr6:coauthVersionMax="47" xr10:uidLastSave="{00000000-0000-0000-0000-000000000000}"/>
  <bookViews>
    <workbookView xWindow="-120" yWindow="-120" windowWidth="29040" windowHeight="15840" tabRatio="874" activeTab="5" xr2:uid="{FC11F313-1E84-4CE0-859F-42868E57380A}"/>
  </bookViews>
  <sheets>
    <sheet name="Undergraduate Adj Lecturer" sheetId="1" r:id="rId1"/>
    <sheet name="Graduate Adj Lecturer" sheetId="2" r:id="rId2"/>
    <sheet name="Undergrad Adj Senior Lecturer 1" sheetId="3" r:id="rId3"/>
    <sheet name="Graduate Adj Senior Lecturer 1" sheetId="4" r:id="rId4"/>
    <sheet name="Undergrad Adj Senior Lecturer 2" sheetId="5" r:id="rId5"/>
    <sheet name="Graduate Adj Senior Lecturer 2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6" l="1"/>
  <c r="C7" i="6"/>
  <c r="D7" i="6" s="1"/>
  <c r="E7" i="6" s="1"/>
  <c r="C8" i="6"/>
  <c r="D8" i="6" s="1"/>
  <c r="E8" i="6" s="1"/>
  <c r="C9" i="6"/>
  <c r="C10" i="6"/>
  <c r="D10" i="6" s="1"/>
  <c r="E10" i="6" s="1"/>
  <c r="C11" i="6"/>
  <c r="D11" i="6" s="1"/>
  <c r="E11" i="6" s="1"/>
  <c r="C13" i="6"/>
  <c r="C14" i="6"/>
  <c r="D14" i="6" s="1"/>
  <c r="E14" i="6" s="1"/>
  <c r="C15" i="6"/>
  <c r="C16" i="6"/>
  <c r="D16" i="6" s="1"/>
  <c r="E16" i="6" s="1"/>
  <c r="C17" i="6"/>
  <c r="D17" i="6" s="1"/>
  <c r="E17" i="6" s="1"/>
  <c r="C18" i="6"/>
  <c r="C19" i="6"/>
  <c r="C20" i="6"/>
  <c r="D20" i="6" s="1"/>
  <c r="E20" i="6" s="1"/>
  <c r="C21" i="6"/>
  <c r="C22" i="6"/>
  <c r="D22" i="6" s="1"/>
  <c r="E22" i="6" s="1"/>
  <c r="C23" i="6"/>
  <c r="C5" i="6"/>
  <c r="C5" i="5"/>
  <c r="D5" i="5" s="1"/>
  <c r="E5" i="5" s="1"/>
  <c r="C6" i="5"/>
  <c r="D6" i="5" s="1"/>
  <c r="E6" i="5" s="1"/>
  <c r="C7" i="5"/>
  <c r="D7" i="5" s="1"/>
  <c r="E7" i="5" s="1"/>
  <c r="C8" i="5"/>
  <c r="D8" i="5" s="1"/>
  <c r="E8" i="5" s="1"/>
  <c r="C9" i="5"/>
  <c r="C10" i="5"/>
  <c r="C11" i="5"/>
  <c r="C12" i="5"/>
  <c r="D12" i="5" s="1"/>
  <c r="E12" i="5" s="1"/>
  <c r="C13" i="5"/>
  <c r="D13" i="5" s="1"/>
  <c r="E13" i="5" s="1"/>
  <c r="C14" i="5"/>
  <c r="D14" i="5" s="1"/>
  <c r="E14" i="5" s="1"/>
  <c r="C15" i="5"/>
  <c r="D15" i="5" s="1"/>
  <c r="E15" i="5" s="1"/>
  <c r="C16" i="5"/>
  <c r="D16" i="5" s="1"/>
  <c r="E16" i="5" s="1"/>
  <c r="C17" i="5"/>
  <c r="C18" i="5"/>
  <c r="C19" i="5"/>
  <c r="D19" i="5" s="1"/>
  <c r="E19" i="5" s="1"/>
  <c r="C20" i="5"/>
  <c r="D20" i="5" s="1"/>
  <c r="E20" i="5" s="1"/>
  <c r="C21" i="5"/>
  <c r="D21" i="5" s="1"/>
  <c r="E21" i="5" s="1"/>
  <c r="C22" i="5"/>
  <c r="C23" i="5"/>
  <c r="C24" i="5"/>
  <c r="D24" i="5" s="1"/>
  <c r="E24" i="5" s="1"/>
  <c r="C25" i="5"/>
  <c r="D25" i="5" s="1"/>
  <c r="E25" i="5" s="1"/>
  <c r="C26" i="5"/>
  <c r="D26" i="5" s="1"/>
  <c r="E26" i="5" s="1"/>
  <c r="C27" i="5"/>
  <c r="C28" i="5"/>
  <c r="C29" i="5"/>
  <c r="D29" i="5" s="1"/>
  <c r="E29" i="5" s="1"/>
  <c r="C4" i="5"/>
  <c r="D4" i="5" s="1"/>
  <c r="E4" i="5" s="1"/>
  <c r="E9" i="6"/>
  <c r="D6" i="6"/>
  <c r="E6" i="6" s="1"/>
  <c r="D9" i="6"/>
  <c r="D13" i="6"/>
  <c r="E13" i="6" s="1"/>
  <c r="D15" i="6"/>
  <c r="E15" i="6" s="1"/>
  <c r="D18" i="6"/>
  <c r="E18" i="6" s="1"/>
  <c r="D19" i="6"/>
  <c r="E19" i="6" s="1"/>
  <c r="D21" i="6"/>
  <c r="E21" i="6" s="1"/>
  <c r="D23" i="6"/>
  <c r="E23" i="6" s="1"/>
  <c r="D5" i="6"/>
  <c r="E5" i="6" s="1"/>
  <c r="C3" i="6"/>
  <c r="D3" i="6" s="1"/>
  <c r="E3" i="6" s="1"/>
  <c r="C2" i="6"/>
  <c r="D2" i="6" s="1"/>
  <c r="E2" i="6" s="1"/>
  <c r="D10" i="5"/>
  <c r="E10" i="5" s="1"/>
  <c r="D11" i="5"/>
  <c r="E11" i="5" s="1"/>
  <c r="D17" i="5"/>
  <c r="E17" i="5" s="1"/>
  <c r="D28" i="5"/>
  <c r="E28" i="5" s="1"/>
  <c r="C3" i="5"/>
  <c r="D3" i="5" s="1"/>
  <c r="E3" i="5" s="1"/>
  <c r="C2" i="5"/>
  <c r="D2" i="5" s="1"/>
  <c r="E2" i="5" s="1"/>
  <c r="D9" i="5"/>
  <c r="E9" i="5" s="1"/>
  <c r="D18" i="5"/>
  <c r="E18" i="5" s="1"/>
  <c r="D27" i="5"/>
  <c r="E27" i="5" s="1"/>
  <c r="D22" i="5"/>
  <c r="E22" i="5" s="1"/>
  <c r="D23" i="5"/>
  <c r="E23" i="5" s="1"/>
  <c r="D16" i="4"/>
  <c r="E16" i="4" s="1"/>
  <c r="F16" i="4" s="1"/>
  <c r="D17" i="4"/>
  <c r="E17" i="4" s="1"/>
  <c r="F17" i="4" s="1"/>
  <c r="D20" i="4"/>
  <c r="E20" i="4" s="1"/>
  <c r="F20" i="4" s="1"/>
  <c r="D22" i="4"/>
  <c r="E22" i="4" s="1"/>
  <c r="F22" i="4" s="1"/>
  <c r="D23" i="4"/>
  <c r="E23" i="4" s="1"/>
  <c r="F23" i="4" s="1"/>
  <c r="D13" i="4"/>
  <c r="E13" i="4" s="1"/>
  <c r="F13" i="4" s="1"/>
  <c r="D8" i="4"/>
  <c r="E8" i="4" s="1"/>
  <c r="F8" i="4" s="1"/>
  <c r="D9" i="4"/>
  <c r="E9" i="4" s="1"/>
  <c r="F9" i="4" s="1"/>
  <c r="D10" i="4"/>
  <c r="E10" i="4" s="1"/>
  <c r="F10" i="4" s="1"/>
  <c r="D10" i="3"/>
  <c r="E10" i="3" s="1"/>
  <c r="F10" i="3" s="1"/>
  <c r="D11" i="3"/>
  <c r="E11" i="3" s="1"/>
  <c r="F11" i="3" s="1"/>
  <c r="D15" i="3"/>
  <c r="E15" i="3" s="1"/>
  <c r="F15" i="3" s="1"/>
  <c r="D16" i="3"/>
  <c r="E16" i="3" s="1"/>
  <c r="F16" i="3" s="1"/>
  <c r="D22" i="3"/>
  <c r="E22" i="3" s="1"/>
  <c r="F22" i="3" s="1"/>
  <c r="D23" i="3"/>
  <c r="E23" i="3" s="1"/>
  <c r="F23" i="3" s="1"/>
  <c r="D27" i="3"/>
  <c r="E27" i="3" s="1"/>
  <c r="F27" i="3" s="1"/>
  <c r="D28" i="3"/>
  <c r="E28" i="3" s="1"/>
  <c r="F28" i="3" s="1"/>
  <c r="D3" i="3"/>
  <c r="E3" i="3" s="1"/>
  <c r="F3" i="3" s="1"/>
  <c r="E15" i="2"/>
  <c r="F15" i="2" s="1"/>
  <c r="E16" i="2"/>
  <c r="F16" i="2" s="1"/>
  <c r="D7" i="2"/>
  <c r="E7" i="2" s="1"/>
  <c r="F7" i="2" s="1"/>
  <c r="D8" i="2"/>
  <c r="E8" i="2" s="1"/>
  <c r="F8" i="2" s="1"/>
  <c r="D9" i="2"/>
  <c r="E9" i="2" s="1"/>
  <c r="F9" i="2" s="1"/>
  <c r="D13" i="2"/>
  <c r="E13" i="2" s="1"/>
  <c r="F13" i="2" s="1"/>
  <c r="D15" i="2"/>
  <c r="D16" i="2"/>
  <c r="D17" i="2"/>
  <c r="E17" i="2" s="1"/>
  <c r="F17" i="2" s="1"/>
  <c r="D20" i="2"/>
  <c r="E20" i="2" s="1"/>
  <c r="F20" i="2" s="1"/>
  <c r="D21" i="2"/>
  <c r="E21" i="2" s="1"/>
  <c r="F21" i="2" s="1"/>
  <c r="D22" i="2"/>
  <c r="E22" i="2" s="1"/>
  <c r="F22" i="2" s="1"/>
  <c r="F10" i="1"/>
  <c r="E6" i="1"/>
  <c r="F6" i="1" s="1"/>
  <c r="E7" i="1"/>
  <c r="F7" i="1" s="1"/>
  <c r="E10" i="1"/>
  <c r="E18" i="1"/>
  <c r="F18" i="1" s="1"/>
  <c r="E19" i="1"/>
  <c r="F19" i="1" s="1"/>
  <c r="D22" i="1"/>
  <c r="E22" i="1" s="1"/>
  <c r="F22" i="1" s="1"/>
  <c r="D23" i="1"/>
  <c r="E23" i="1" s="1"/>
  <c r="F23" i="1" s="1"/>
  <c r="D28" i="1"/>
  <c r="E28" i="1" s="1"/>
  <c r="F28" i="1" s="1"/>
  <c r="D29" i="1"/>
  <c r="E29" i="1" s="1"/>
  <c r="F29" i="1" s="1"/>
  <c r="D20" i="1"/>
  <c r="E20" i="1" s="1"/>
  <c r="F20" i="1" s="1"/>
  <c r="D6" i="1"/>
  <c r="D7" i="1"/>
  <c r="D8" i="1"/>
  <c r="E8" i="1" s="1"/>
  <c r="F8" i="1" s="1"/>
  <c r="D10" i="1"/>
  <c r="D11" i="1"/>
  <c r="E11" i="1" s="1"/>
  <c r="F11" i="1" s="1"/>
  <c r="D15" i="1"/>
  <c r="E15" i="1" s="1"/>
  <c r="F15" i="1" s="1"/>
  <c r="D18" i="1"/>
  <c r="D19" i="1"/>
  <c r="D4" i="1"/>
  <c r="E4" i="1" s="1"/>
  <c r="F4" i="1" s="1"/>
  <c r="D3" i="1"/>
  <c r="E3" i="1" s="1"/>
  <c r="F3" i="1" s="1"/>
  <c r="C3" i="4"/>
  <c r="D3" i="4" s="1"/>
  <c r="E3" i="4" s="1"/>
  <c r="F3" i="4" s="1"/>
  <c r="C5" i="4"/>
  <c r="D5" i="4" s="1"/>
  <c r="E5" i="4" s="1"/>
  <c r="F5" i="4" s="1"/>
  <c r="C6" i="4"/>
  <c r="D6" i="4" s="1"/>
  <c r="E6" i="4" s="1"/>
  <c r="F6" i="4" s="1"/>
  <c r="C7" i="4"/>
  <c r="D7" i="4" s="1"/>
  <c r="E7" i="4" s="1"/>
  <c r="F7" i="4" s="1"/>
  <c r="C8" i="4"/>
  <c r="C9" i="4"/>
  <c r="C10" i="4"/>
  <c r="C11" i="4"/>
  <c r="D11" i="4" s="1"/>
  <c r="E11" i="4" s="1"/>
  <c r="F11" i="4" s="1"/>
  <c r="C13" i="4"/>
  <c r="C14" i="4"/>
  <c r="D14" i="4" s="1"/>
  <c r="E14" i="4" s="1"/>
  <c r="F14" i="4" s="1"/>
  <c r="C15" i="4"/>
  <c r="D15" i="4" s="1"/>
  <c r="E15" i="4" s="1"/>
  <c r="F15" i="4" s="1"/>
  <c r="C16" i="4"/>
  <c r="C17" i="4"/>
  <c r="C18" i="4"/>
  <c r="D18" i="4" s="1"/>
  <c r="E18" i="4" s="1"/>
  <c r="F18" i="4" s="1"/>
  <c r="C19" i="4"/>
  <c r="D19" i="4" s="1"/>
  <c r="E19" i="4" s="1"/>
  <c r="F19" i="4" s="1"/>
  <c r="C20" i="4"/>
  <c r="C21" i="4"/>
  <c r="D21" i="4" s="1"/>
  <c r="E21" i="4" s="1"/>
  <c r="F21" i="4" s="1"/>
  <c r="C22" i="4"/>
  <c r="C23" i="4"/>
  <c r="C2" i="4"/>
  <c r="D2" i="4" s="1"/>
  <c r="E2" i="4" s="1"/>
  <c r="F2" i="4" s="1"/>
  <c r="C3" i="3"/>
  <c r="C4" i="3"/>
  <c r="D4" i="3" s="1"/>
  <c r="E4" i="3" s="1"/>
  <c r="F4" i="3" s="1"/>
  <c r="C5" i="3"/>
  <c r="D5" i="3" s="1"/>
  <c r="E5" i="3" s="1"/>
  <c r="F5" i="3" s="1"/>
  <c r="C6" i="3"/>
  <c r="D6" i="3" s="1"/>
  <c r="E6" i="3" s="1"/>
  <c r="F6" i="3" s="1"/>
  <c r="C7" i="3"/>
  <c r="D7" i="3" s="1"/>
  <c r="E7" i="3" s="1"/>
  <c r="F7" i="3" s="1"/>
  <c r="C8" i="3"/>
  <c r="D8" i="3" s="1"/>
  <c r="E8" i="3" s="1"/>
  <c r="F8" i="3" s="1"/>
  <c r="C9" i="3"/>
  <c r="D9" i="3" s="1"/>
  <c r="E9" i="3" s="1"/>
  <c r="F9" i="3" s="1"/>
  <c r="C10" i="3"/>
  <c r="C11" i="3"/>
  <c r="C12" i="3"/>
  <c r="D12" i="3" s="1"/>
  <c r="E12" i="3" s="1"/>
  <c r="F12" i="3" s="1"/>
  <c r="C13" i="3"/>
  <c r="D13" i="3" s="1"/>
  <c r="E13" i="3" s="1"/>
  <c r="F13" i="3" s="1"/>
  <c r="C14" i="3"/>
  <c r="D14" i="3" s="1"/>
  <c r="E14" i="3" s="1"/>
  <c r="F14" i="3" s="1"/>
  <c r="C15" i="3"/>
  <c r="C16" i="3"/>
  <c r="C17" i="3"/>
  <c r="D17" i="3" s="1"/>
  <c r="E17" i="3" s="1"/>
  <c r="F17" i="3" s="1"/>
  <c r="C18" i="3"/>
  <c r="D18" i="3" s="1"/>
  <c r="E18" i="3" s="1"/>
  <c r="F18" i="3" s="1"/>
  <c r="C19" i="3"/>
  <c r="D19" i="3" s="1"/>
  <c r="E19" i="3" s="1"/>
  <c r="F19" i="3" s="1"/>
  <c r="C20" i="3"/>
  <c r="D20" i="3" s="1"/>
  <c r="E20" i="3" s="1"/>
  <c r="F20" i="3" s="1"/>
  <c r="C21" i="3"/>
  <c r="D21" i="3" s="1"/>
  <c r="E21" i="3" s="1"/>
  <c r="F21" i="3" s="1"/>
  <c r="C22" i="3"/>
  <c r="C23" i="3"/>
  <c r="C24" i="3"/>
  <c r="D24" i="3" s="1"/>
  <c r="E24" i="3" s="1"/>
  <c r="F24" i="3" s="1"/>
  <c r="C25" i="3"/>
  <c r="D25" i="3" s="1"/>
  <c r="E25" i="3" s="1"/>
  <c r="F25" i="3" s="1"/>
  <c r="C26" i="3"/>
  <c r="D26" i="3" s="1"/>
  <c r="E26" i="3" s="1"/>
  <c r="F26" i="3" s="1"/>
  <c r="C27" i="3"/>
  <c r="C28" i="3"/>
  <c r="C29" i="3"/>
  <c r="D29" i="3" s="1"/>
  <c r="E29" i="3" s="1"/>
  <c r="F29" i="3" s="1"/>
  <c r="C2" i="3"/>
  <c r="D2" i="3" s="1"/>
  <c r="E2" i="3" s="1"/>
  <c r="F2" i="3" s="1"/>
  <c r="C3" i="2"/>
  <c r="D3" i="2" s="1"/>
  <c r="E3" i="2" s="1"/>
  <c r="F3" i="2" s="1"/>
  <c r="C5" i="2"/>
  <c r="D5" i="2" s="1"/>
  <c r="E5" i="2" s="1"/>
  <c r="F5" i="2" s="1"/>
  <c r="C6" i="2"/>
  <c r="D6" i="2" s="1"/>
  <c r="E6" i="2" s="1"/>
  <c r="F6" i="2" s="1"/>
  <c r="C7" i="2"/>
  <c r="C8" i="2"/>
  <c r="C9" i="2"/>
  <c r="C10" i="2"/>
  <c r="D10" i="2" s="1"/>
  <c r="E10" i="2" s="1"/>
  <c r="F10" i="2" s="1"/>
  <c r="C11" i="2"/>
  <c r="D11" i="2" s="1"/>
  <c r="E11" i="2" s="1"/>
  <c r="F11" i="2" s="1"/>
  <c r="C13" i="2"/>
  <c r="C14" i="2"/>
  <c r="D14" i="2" s="1"/>
  <c r="E14" i="2" s="1"/>
  <c r="F14" i="2" s="1"/>
  <c r="C15" i="2"/>
  <c r="C16" i="2"/>
  <c r="C17" i="2"/>
  <c r="C18" i="2"/>
  <c r="D18" i="2" s="1"/>
  <c r="E18" i="2" s="1"/>
  <c r="F18" i="2" s="1"/>
  <c r="C19" i="2"/>
  <c r="D19" i="2" s="1"/>
  <c r="E19" i="2" s="1"/>
  <c r="F19" i="2" s="1"/>
  <c r="C20" i="2"/>
  <c r="C21" i="2"/>
  <c r="C22" i="2"/>
  <c r="C23" i="2"/>
  <c r="D23" i="2" s="1"/>
  <c r="E23" i="2" s="1"/>
  <c r="F23" i="2" s="1"/>
  <c r="C2" i="2"/>
  <c r="D2" i="2" s="1"/>
  <c r="E2" i="2" s="1"/>
  <c r="F2" i="2" s="1"/>
  <c r="C3" i="1"/>
  <c r="C4" i="1"/>
  <c r="C5" i="1"/>
  <c r="D5" i="1" s="1"/>
  <c r="E5" i="1" s="1"/>
  <c r="F5" i="1" s="1"/>
  <c r="C6" i="1"/>
  <c r="C7" i="1"/>
  <c r="C8" i="1"/>
  <c r="C9" i="1"/>
  <c r="D9" i="1" s="1"/>
  <c r="E9" i="1" s="1"/>
  <c r="F9" i="1" s="1"/>
  <c r="C10" i="1"/>
  <c r="C11" i="1"/>
  <c r="C12" i="1"/>
  <c r="D12" i="1" s="1"/>
  <c r="E12" i="1" s="1"/>
  <c r="F12" i="1" s="1"/>
  <c r="C13" i="1"/>
  <c r="D13" i="1" s="1"/>
  <c r="E13" i="1" s="1"/>
  <c r="F13" i="1" s="1"/>
  <c r="C14" i="1"/>
  <c r="D14" i="1" s="1"/>
  <c r="E14" i="1" s="1"/>
  <c r="F14" i="1" s="1"/>
  <c r="C15" i="1"/>
  <c r="C16" i="1"/>
  <c r="D16" i="1" s="1"/>
  <c r="E16" i="1" s="1"/>
  <c r="F16" i="1" s="1"/>
  <c r="C17" i="1"/>
  <c r="D17" i="1" s="1"/>
  <c r="E17" i="1" s="1"/>
  <c r="F17" i="1" s="1"/>
  <c r="C18" i="1"/>
  <c r="C19" i="1"/>
  <c r="C20" i="1"/>
  <c r="C21" i="1"/>
  <c r="D21" i="1" s="1"/>
  <c r="E21" i="1" s="1"/>
  <c r="F21" i="1" s="1"/>
  <c r="C22" i="1"/>
  <c r="C23" i="1"/>
  <c r="C24" i="1"/>
  <c r="D24" i="1" s="1"/>
  <c r="E24" i="1" s="1"/>
  <c r="F24" i="1" s="1"/>
  <c r="C25" i="1"/>
  <c r="D25" i="1" s="1"/>
  <c r="E25" i="1" s="1"/>
  <c r="F25" i="1" s="1"/>
  <c r="C26" i="1"/>
  <c r="D26" i="1" s="1"/>
  <c r="E26" i="1" s="1"/>
  <c r="F26" i="1" s="1"/>
  <c r="C27" i="1"/>
  <c r="D27" i="1" s="1"/>
  <c r="E27" i="1" s="1"/>
  <c r="F27" i="1" s="1"/>
  <c r="C28" i="1"/>
  <c r="C29" i="1"/>
  <c r="C2" i="1"/>
  <c r="D2" i="1" s="1"/>
  <c r="E2" i="1" s="1"/>
  <c r="F2" i="1" s="1"/>
</calcChain>
</file>

<file path=xl/sharedStrings.xml><?xml version="1.0" encoding="utf-8"?>
<sst xmlns="http://schemas.openxmlformats.org/spreadsheetml/2006/main" count="212" uniqueCount="45">
  <si>
    <t>Type of Payment</t>
  </si>
  <si>
    <t>Teaching a 3/4 credit course with a Master's Degree</t>
  </si>
  <si>
    <t>Teaching a 3/4 credit course with a Terminal Degree</t>
  </si>
  <si>
    <t>EPE .5 Credit</t>
  </si>
  <si>
    <t>Jan-Term Course (on campus)</t>
  </si>
  <si>
    <t>Jan-Term Course (off campus)</t>
  </si>
  <si>
    <t>Jan-Term PE Course</t>
  </si>
  <si>
    <t>Lab with a Master's Degree or Terminal Degree</t>
  </si>
  <si>
    <t>Ensembles Major (PhD)</t>
  </si>
  <si>
    <t>Ensembles Minor (PhD)</t>
  </si>
  <si>
    <t>Ensembles Major (Master's)</t>
  </si>
  <si>
    <t>Ensembles Minor (Master's)</t>
  </si>
  <si>
    <t>Music Pedagogy (Master's)</t>
  </si>
  <si>
    <t>Music Pedagogy (PhD)</t>
  </si>
  <si>
    <t>Music Class/1 credit (Master's)</t>
  </si>
  <si>
    <t>Music Class/1 credit (PhD)</t>
  </si>
  <si>
    <t>Independent Study (Per Student Basis)</t>
  </si>
  <si>
    <t>Teaching independent music lessons for credit in 30-minute increments</t>
  </si>
  <si>
    <t>Teaching independent music lessons for credit in 60-minute increments</t>
  </si>
  <si>
    <t>Methods Courses - 3 Credits (Base Pay)</t>
  </si>
  <si>
    <t>Methods Courses - 3 Credits (Additional for each student)</t>
  </si>
  <si>
    <t>Methods Courses - 3 Credits (Master's cap)</t>
  </si>
  <si>
    <t>Methods Courses - 3 Credits (Terminal degree cap)</t>
  </si>
  <si>
    <t>Methods Courses - 2 Credits (Base Pay)</t>
  </si>
  <si>
    <t>Methods Courses - 2 Credits (Additional for each student)</t>
  </si>
  <si>
    <t>Methods Courses - 2 Credits (Master's cap)</t>
  </si>
  <si>
    <t>Methods Courses - 2 Credits (Terminal degree cap)</t>
  </si>
  <si>
    <t>English Lab Mentor DED Rate per Semester</t>
  </si>
  <si>
    <t>ASL Lab Mentor DED Rate per Semester</t>
  </si>
  <si>
    <t>Thesis Practicum Per Student</t>
  </si>
  <si>
    <t>Grading Portfolia (per objective)</t>
  </si>
  <si>
    <t>Developing New Course</t>
  </si>
  <si>
    <t>Serving on Master's Thesis Committee</t>
  </si>
  <si>
    <t>Committee Chair of Master's Thesis</t>
  </si>
  <si>
    <t>Scoring of Final Capstones/Comps (C&amp;I) Action Research Projects</t>
  </si>
  <si>
    <t>Action Research Projects (C&amp;I) (average 2 hours per focus point; rate is per point with 4 total)</t>
  </si>
  <si>
    <t>MLA Final Projects</t>
  </si>
  <si>
    <t>Directed Studies in SED. Rate is per student</t>
  </si>
  <si>
    <t>Conferencing for Borderline Submissions (C&amp;I) Rate is per student conference)</t>
  </si>
  <si>
    <t>Half the tuition per student</t>
  </si>
  <si>
    <t>FY23</t>
  </si>
  <si>
    <t>FY22</t>
  </si>
  <si>
    <t>FY24</t>
  </si>
  <si>
    <t>FY25</t>
  </si>
  <si>
    <t>FY26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</si>
</sst>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44" fontId="0" fillId="2" borderId="0" xfId="1" applyFont="1" applyFill="1"/>
    <xf numFmtId="44" fontId="3" fillId="2" borderId="0" xfId="1" applyFont="1" applyFill="1"/>
    <xf numFmtId="44" fontId="0" fillId="3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2F4DC-30BF-4224-B442-AE902B88C0BC}">
  <dimension ref="A1:F29"/>
  <sheetViews>
    <sheetView workbookViewId="0">
      <selection sqref="A1:G1048576"/>
    </sheetView>
  </sheetViews>
  <sheetFormatPr defaultRowHeight="15" x14ac:dyDescent="0.25"/>
  <cols>
    <col min="1" max="1" width="66" style="1" bestFit="1" customWidth="1"/>
    <col min="2" max="6" width="10.5703125" bestFit="1" customWidth="1"/>
  </cols>
  <sheetData>
    <row r="1" spans="1:6" x14ac:dyDescent="0.25">
      <c r="A1" s="1" t="s">
        <v>0</v>
      </c>
      <c r="B1" s="1" t="s">
        <v>41</v>
      </c>
      <c r="C1" s="1" t="s">
        <v>40</v>
      </c>
      <c r="D1" s="1" t="s">
        <v>42</v>
      </c>
      <c r="E1" s="1" t="s">
        <v>43</v>
      </c>
      <c r="F1" s="1" t="s">
        <v>44</v>
      </c>
    </row>
    <row r="2" spans="1:6" x14ac:dyDescent="0.25">
      <c r="A2" s="1" t="s">
        <v>1</v>
      </c>
      <c r="B2" s="2">
        <v>3278.08</v>
      </c>
      <c r="C2" s="2">
        <f>B2*1.03</f>
        <v>3376.4223999999999</v>
      </c>
      <c r="D2" s="4">
        <f>C2+50</f>
        <v>3426.4223999999999</v>
      </c>
      <c r="E2" s="4">
        <f>D2*1.01</f>
        <v>3460.6866239999999</v>
      </c>
      <c r="F2" s="4">
        <f>E2*1.01</f>
        <v>3495.2934902399998</v>
      </c>
    </row>
    <row r="3" spans="1:6" x14ac:dyDescent="0.25">
      <c r="A3" s="1" t="s">
        <v>2</v>
      </c>
      <c r="B3" s="2">
        <v>3605.68</v>
      </c>
      <c r="C3" s="2">
        <f t="shared" ref="C3:C29" si="0">B3*1.03</f>
        <v>3713.8503999999998</v>
      </c>
      <c r="D3" s="4">
        <f>C3+50</f>
        <v>3763.8503999999998</v>
      </c>
      <c r="E3" s="4">
        <f t="shared" ref="E3:F29" si="1">D3*1.01</f>
        <v>3801.4889039999998</v>
      </c>
      <c r="F3" s="4">
        <f t="shared" si="1"/>
        <v>3839.5037930399999</v>
      </c>
    </row>
    <row r="4" spans="1:6" x14ac:dyDescent="0.25">
      <c r="A4" s="1" t="s">
        <v>3</v>
      </c>
      <c r="B4" s="2">
        <v>655.57</v>
      </c>
      <c r="C4" s="2">
        <f t="shared" si="0"/>
        <v>675.23710000000005</v>
      </c>
      <c r="D4" s="4">
        <f>C4*1.01</f>
        <v>681.98947100000009</v>
      </c>
      <c r="E4" s="4">
        <f t="shared" si="1"/>
        <v>688.80936571000007</v>
      </c>
      <c r="F4" s="4">
        <f t="shared" si="1"/>
        <v>695.69745936710012</v>
      </c>
    </row>
    <row r="5" spans="1:6" x14ac:dyDescent="0.25">
      <c r="A5" s="1" t="s">
        <v>4</v>
      </c>
      <c r="B5" s="2">
        <v>2185.25</v>
      </c>
      <c r="C5" s="2">
        <f t="shared" si="0"/>
        <v>2250.8074999999999</v>
      </c>
      <c r="D5" s="4">
        <f t="shared" ref="D5:D29" si="2">C5*1.01</f>
        <v>2273.3155750000001</v>
      </c>
      <c r="E5" s="4">
        <f t="shared" si="1"/>
        <v>2296.0487307500002</v>
      </c>
      <c r="F5" s="4">
        <f t="shared" si="1"/>
        <v>2319.0092180575002</v>
      </c>
    </row>
    <row r="6" spans="1:6" x14ac:dyDescent="0.25">
      <c r="A6" s="1" t="s">
        <v>5</v>
      </c>
      <c r="B6" s="2">
        <v>2731.56</v>
      </c>
      <c r="C6" s="2">
        <f t="shared" si="0"/>
        <v>2813.5068000000001</v>
      </c>
      <c r="D6" s="4">
        <f t="shared" si="2"/>
        <v>2841.6418680000002</v>
      </c>
      <c r="E6" s="4">
        <f t="shared" si="1"/>
        <v>2870.05828668</v>
      </c>
      <c r="F6" s="4">
        <f t="shared" si="1"/>
        <v>2898.7588695468003</v>
      </c>
    </row>
    <row r="7" spans="1:6" x14ac:dyDescent="0.25">
      <c r="A7" s="1" t="s">
        <v>6</v>
      </c>
      <c r="B7" s="2">
        <v>732.06</v>
      </c>
      <c r="C7" s="2">
        <f t="shared" si="0"/>
        <v>754.02179999999998</v>
      </c>
      <c r="D7" s="4">
        <f t="shared" si="2"/>
        <v>761.56201799999997</v>
      </c>
      <c r="E7" s="4">
        <f t="shared" si="1"/>
        <v>769.17763817999992</v>
      </c>
      <c r="F7" s="4">
        <f t="shared" si="1"/>
        <v>776.86941456179989</v>
      </c>
    </row>
    <row r="8" spans="1:6" x14ac:dyDescent="0.25">
      <c r="A8" s="1" t="s">
        <v>7</v>
      </c>
      <c r="B8" s="2">
        <v>2185.25</v>
      </c>
      <c r="C8" s="2">
        <f t="shared" si="0"/>
        <v>2250.8074999999999</v>
      </c>
      <c r="D8" s="4">
        <f t="shared" si="2"/>
        <v>2273.3155750000001</v>
      </c>
      <c r="E8" s="4">
        <f t="shared" si="1"/>
        <v>2296.0487307500002</v>
      </c>
      <c r="F8" s="4">
        <f t="shared" si="1"/>
        <v>2319.0092180575002</v>
      </c>
    </row>
    <row r="9" spans="1:6" x14ac:dyDescent="0.25">
      <c r="A9" s="1" t="s">
        <v>8</v>
      </c>
      <c r="B9" s="2">
        <v>3605.66</v>
      </c>
      <c r="C9" s="2">
        <f t="shared" si="0"/>
        <v>3713.8298</v>
      </c>
      <c r="D9" s="4">
        <f t="shared" si="2"/>
        <v>3750.9680979999998</v>
      </c>
      <c r="E9" s="4">
        <f t="shared" si="1"/>
        <v>3788.47777898</v>
      </c>
      <c r="F9" s="4">
        <f t="shared" si="1"/>
        <v>3826.3625567698</v>
      </c>
    </row>
    <row r="10" spans="1:6" x14ac:dyDescent="0.25">
      <c r="A10" s="1" t="s">
        <v>9</v>
      </c>
      <c r="B10" s="2">
        <v>1802.83</v>
      </c>
      <c r="C10" s="2">
        <f t="shared" si="0"/>
        <v>1856.9149</v>
      </c>
      <c r="D10" s="4">
        <f t="shared" si="2"/>
        <v>1875.4840489999999</v>
      </c>
      <c r="E10" s="4">
        <f t="shared" si="1"/>
        <v>1894.23888949</v>
      </c>
      <c r="F10" s="4">
        <f t="shared" si="1"/>
        <v>1913.1812783849</v>
      </c>
    </row>
    <row r="11" spans="1:6" x14ac:dyDescent="0.25">
      <c r="A11" s="1" t="s">
        <v>10</v>
      </c>
      <c r="B11" s="2">
        <v>3277.87</v>
      </c>
      <c r="C11" s="2">
        <f t="shared" si="0"/>
        <v>3376.2060999999999</v>
      </c>
      <c r="D11" s="4">
        <f t="shared" si="2"/>
        <v>3409.9681609999998</v>
      </c>
      <c r="E11" s="4">
        <f t="shared" si="1"/>
        <v>3444.0678426099998</v>
      </c>
      <c r="F11" s="4">
        <f t="shared" si="1"/>
        <v>3478.5085210360999</v>
      </c>
    </row>
    <row r="12" spans="1:6" x14ac:dyDescent="0.25">
      <c r="A12" s="1" t="s">
        <v>11</v>
      </c>
      <c r="B12" s="2">
        <v>1638.94</v>
      </c>
      <c r="C12" s="2">
        <f t="shared" si="0"/>
        <v>1688.1082000000001</v>
      </c>
      <c r="D12" s="4">
        <f t="shared" si="2"/>
        <v>1704.9892820000002</v>
      </c>
      <c r="E12" s="4">
        <f t="shared" si="1"/>
        <v>1722.0391748200002</v>
      </c>
      <c r="F12" s="4">
        <f t="shared" si="1"/>
        <v>1739.2595665682002</v>
      </c>
    </row>
    <row r="13" spans="1:6" x14ac:dyDescent="0.25">
      <c r="A13" s="1" t="s">
        <v>12</v>
      </c>
      <c r="B13" s="2">
        <v>1092.6199999999999</v>
      </c>
      <c r="C13" s="2">
        <f t="shared" si="0"/>
        <v>1125.3986</v>
      </c>
      <c r="D13" s="4">
        <f t="shared" si="2"/>
        <v>1136.6525859999999</v>
      </c>
      <c r="E13" s="4">
        <f t="shared" si="1"/>
        <v>1148.0191118599998</v>
      </c>
      <c r="F13" s="4">
        <f t="shared" si="1"/>
        <v>1159.4993029785999</v>
      </c>
    </row>
    <row r="14" spans="1:6" x14ac:dyDescent="0.25">
      <c r="A14" s="1" t="s">
        <v>13</v>
      </c>
      <c r="B14" s="2">
        <v>1201.8900000000001</v>
      </c>
      <c r="C14" s="2">
        <f t="shared" si="0"/>
        <v>1237.9467000000002</v>
      </c>
      <c r="D14" s="4">
        <f t="shared" si="2"/>
        <v>1250.3261670000002</v>
      </c>
      <c r="E14" s="4">
        <f t="shared" si="1"/>
        <v>1262.8294286700002</v>
      </c>
      <c r="F14" s="4">
        <f t="shared" si="1"/>
        <v>1275.4577229567003</v>
      </c>
    </row>
    <row r="15" spans="1:6" x14ac:dyDescent="0.25">
      <c r="A15" s="1" t="s">
        <v>14</v>
      </c>
      <c r="B15" s="2">
        <v>983.36</v>
      </c>
      <c r="C15" s="2">
        <f t="shared" si="0"/>
        <v>1012.8608</v>
      </c>
      <c r="D15" s="4">
        <f t="shared" si="2"/>
        <v>1022.989408</v>
      </c>
      <c r="E15" s="4">
        <f t="shared" si="1"/>
        <v>1033.21930208</v>
      </c>
      <c r="F15" s="4">
        <f t="shared" si="1"/>
        <v>1043.5514951008001</v>
      </c>
    </row>
    <row r="16" spans="1:6" x14ac:dyDescent="0.25">
      <c r="A16" s="1" t="s">
        <v>15</v>
      </c>
      <c r="B16" s="2">
        <v>1092.6199999999999</v>
      </c>
      <c r="C16" s="2">
        <f t="shared" si="0"/>
        <v>1125.3986</v>
      </c>
      <c r="D16" s="4">
        <f t="shared" si="2"/>
        <v>1136.6525859999999</v>
      </c>
      <c r="E16" s="4">
        <f t="shared" si="1"/>
        <v>1148.0191118599998</v>
      </c>
      <c r="F16" s="4">
        <f t="shared" si="1"/>
        <v>1159.4993029785999</v>
      </c>
    </row>
    <row r="17" spans="1:6" x14ac:dyDescent="0.25">
      <c r="A17" s="1" t="s">
        <v>16</v>
      </c>
      <c r="B17" s="2">
        <v>87.41</v>
      </c>
      <c r="C17" s="2">
        <f t="shared" si="0"/>
        <v>90.032299999999992</v>
      </c>
      <c r="D17" s="4">
        <f t="shared" si="2"/>
        <v>90.932622999999992</v>
      </c>
      <c r="E17" s="4">
        <f t="shared" si="1"/>
        <v>91.841949229999997</v>
      </c>
      <c r="F17" s="4">
        <f t="shared" si="1"/>
        <v>92.760368722300001</v>
      </c>
    </row>
    <row r="18" spans="1:6" x14ac:dyDescent="0.25">
      <c r="A18" s="1" t="s">
        <v>17</v>
      </c>
      <c r="B18" s="2">
        <v>25.95</v>
      </c>
      <c r="C18" s="2">
        <f t="shared" si="0"/>
        <v>26.7285</v>
      </c>
      <c r="D18" s="4">
        <f t="shared" si="2"/>
        <v>26.995785000000001</v>
      </c>
      <c r="E18" s="4">
        <f t="shared" si="1"/>
        <v>27.265742850000002</v>
      </c>
      <c r="F18" s="4">
        <f t="shared" si="1"/>
        <v>27.538400278500003</v>
      </c>
    </row>
    <row r="19" spans="1:6" x14ac:dyDescent="0.25">
      <c r="A19" s="1" t="s">
        <v>18</v>
      </c>
      <c r="B19" s="2">
        <v>51.9</v>
      </c>
      <c r="C19" s="2">
        <f t="shared" si="0"/>
        <v>53.457000000000001</v>
      </c>
      <c r="D19" s="4">
        <f t="shared" si="2"/>
        <v>53.991570000000003</v>
      </c>
      <c r="E19" s="4">
        <f t="shared" si="1"/>
        <v>54.531485700000005</v>
      </c>
      <c r="F19" s="4">
        <f t="shared" si="1"/>
        <v>55.076800557000006</v>
      </c>
    </row>
    <row r="20" spans="1:6" x14ac:dyDescent="0.25">
      <c r="A20" s="1" t="s">
        <v>19</v>
      </c>
      <c r="B20" s="2">
        <v>1313.25</v>
      </c>
      <c r="C20" s="2">
        <f t="shared" si="0"/>
        <v>1352.6475</v>
      </c>
      <c r="D20" s="4">
        <f t="shared" si="2"/>
        <v>1366.1739750000002</v>
      </c>
      <c r="E20" s="4">
        <f t="shared" si="1"/>
        <v>1379.8357147500001</v>
      </c>
      <c r="F20" s="4">
        <f t="shared" si="1"/>
        <v>1393.6340718975</v>
      </c>
    </row>
    <row r="21" spans="1:6" x14ac:dyDescent="0.25">
      <c r="A21" s="1" t="s">
        <v>20</v>
      </c>
      <c r="B21" s="2">
        <v>499.04</v>
      </c>
      <c r="C21" s="2">
        <f t="shared" si="0"/>
        <v>514.01120000000003</v>
      </c>
      <c r="D21" s="4">
        <f t="shared" si="2"/>
        <v>519.15131200000008</v>
      </c>
      <c r="E21" s="4">
        <f t="shared" si="1"/>
        <v>524.34282512000004</v>
      </c>
      <c r="F21" s="4">
        <f t="shared" si="1"/>
        <v>529.58625337120009</v>
      </c>
    </row>
    <row r="22" spans="1:6" x14ac:dyDescent="0.25">
      <c r="A22" s="1" t="s">
        <v>21</v>
      </c>
      <c r="B22" s="2">
        <v>3151.8</v>
      </c>
      <c r="C22" s="2">
        <f t="shared" si="0"/>
        <v>3246.3540000000003</v>
      </c>
      <c r="D22" s="4">
        <f t="shared" si="2"/>
        <v>3278.8175400000005</v>
      </c>
      <c r="E22" s="4">
        <f t="shared" si="1"/>
        <v>3311.6057154000005</v>
      </c>
      <c r="F22" s="4">
        <f t="shared" si="1"/>
        <v>3344.7217725540004</v>
      </c>
    </row>
    <row r="23" spans="1:6" x14ac:dyDescent="0.25">
      <c r="A23" s="1" t="s">
        <v>22</v>
      </c>
      <c r="B23" s="2">
        <v>3466.98</v>
      </c>
      <c r="C23" s="2">
        <f t="shared" si="0"/>
        <v>3570.9893999999999</v>
      </c>
      <c r="D23" s="4">
        <f t="shared" si="2"/>
        <v>3606.699294</v>
      </c>
      <c r="E23" s="4">
        <f t="shared" si="1"/>
        <v>3642.7662869400001</v>
      </c>
      <c r="F23" s="4">
        <f t="shared" si="1"/>
        <v>3679.1939498094002</v>
      </c>
    </row>
    <row r="24" spans="1:6" x14ac:dyDescent="0.25">
      <c r="A24" s="1" t="s">
        <v>23</v>
      </c>
      <c r="B24" s="2">
        <v>1365.78</v>
      </c>
      <c r="C24" s="2">
        <f t="shared" si="0"/>
        <v>1406.7534000000001</v>
      </c>
      <c r="D24" s="4">
        <f t="shared" si="2"/>
        <v>1420.8209340000001</v>
      </c>
      <c r="E24" s="4">
        <f t="shared" si="1"/>
        <v>1435.02914334</v>
      </c>
      <c r="F24" s="4">
        <f t="shared" si="1"/>
        <v>1449.3794347734001</v>
      </c>
    </row>
    <row r="25" spans="1:6" x14ac:dyDescent="0.25">
      <c r="A25" s="1" t="s">
        <v>24</v>
      </c>
      <c r="B25" s="2">
        <v>519</v>
      </c>
      <c r="C25" s="2">
        <f t="shared" si="0"/>
        <v>534.57000000000005</v>
      </c>
      <c r="D25" s="4">
        <f t="shared" si="2"/>
        <v>539.91570000000002</v>
      </c>
      <c r="E25" s="4">
        <f t="shared" si="1"/>
        <v>545.31485700000007</v>
      </c>
      <c r="F25" s="4">
        <f t="shared" si="1"/>
        <v>550.76800557000013</v>
      </c>
    </row>
    <row r="26" spans="1:6" x14ac:dyDescent="0.25">
      <c r="A26" s="1" t="s">
        <v>25</v>
      </c>
      <c r="B26" s="2">
        <v>2185.25</v>
      </c>
      <c r="C26" s="2">
        <f t="shared" si="0"/>
        <v>2250.8074999999999</v>
      </c>
      <c r="D26" s="4">
        <f t="shared" si="2"/>
        <v>2273.3155750000001</v>
      </c>
      <c r="E26" s="4">
        <f t="shared" si="1"/>
        <v>2296.0487307500002</v>
      </c>
      <c r="F26" s="4">
        <f t="shared" si="1"/>
        <v>2319.0092180575002</v>
      </c>
    </row>
    <row r="27" spans="1:6" x14ac:dyDescent="0.25">
      <c r="A27" s="1" t="s">
        <v>26</v>
      </c>
      <c r="B27" s="2">
        <v>2403.77</v>
      </c>
      <c r="C27" s="2">
        <f t="shared" si="0"/>
        <v>2475.8831</v>
      </c>
      <c r="D27" s="4">
        <f t="shared" si="2"/>
        <v>2500.6419310000001</v>
      </c>
      <c r="E27" s="4">
        <f t="shared" si="1"/>
        <v>2525.6483503100003</v>
      </c>
      <c r="F27" s="4">
        <f t="shared" si="1"/>
        <v>2550.9048338131001</v>
      </c>
    </row>
    <row r="28" spans="1:6" x14ac:dyDescent="0.25">
      <c r="A28" s="1" t="s">
        <v>27</v>
      </c>
      <c r="B28" s="2">
        <v>1638.94</v>
      </c>
      <c r="C28" s="2">
        <f t="shared" si="0"/>
        <v>1688.1082000000001</v>
      </c>
      <c r="D28" s="4">
        <f t="shared" si="2"/>
        <v>1704.9892820000002</v>
      </c>
      <c r="E28" s="4">
        <f t="shared" si="1"/>
        <v>1722.0391748200002</v>
      </c>
      <c r="F28" s="4">
        <f t="shared" si="1"/>
        <v>1739.2595665682002</v>
      </c>
    </row>
    <row r="29" spans="1:6" x14ac:dyDescent="0.25">
      <c r="A29" s="1" t="s">
        <v>28</v>
      </c>
      <c r="B29" s="2">
        <v>1638.94</v>
      </c>
      <c r="C29" s="2">
        <f t="shared" si="0"/>
        <v>1688.1082000000001</v>
      </c>
      <c r="D29" s="4">
        <f t="shared" si="2"/>
        <v>1704.9892820000002</v>
      </c>
      <c r="E29" s="4">
        <f t="shared" si="1"/>
        <v>1722.0391748200002</v>
      </c>
      <c r="F29" s="4">
        <f t="shared" si="1"/>
        <v>1739.2595665682002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890B5-9B39-4880-A72E-B8317B955CEC}">
  <dimension ref="A1:F23"/>
  <sheetViews>
    <sheetView workbookViewId="0">
      <selection sqref="A1:F1048576"/>
    </sheetView>
  </sheetViews>
  <sheetFormatPr defaultRowHeight="15" x14ac:dyDescent="0.25"/>
  <cols>
    <col min="1" max="1" width="85.28515625" bestFit="1" customWidth="1"/>
    <col min="2" max="6" width="27.140625" bestFit="1" customWidth="1"/>
  </cols>
  <sheetData>
    <row r="1" spans="1:6" x14ac:dyDescent="0.25">
      <c r="A1" s="1" t="s">
        <v>0</v>
      </c>
      <c r="B1" s="1" t="s">
        <v>41</v>
      </c>
      <c r="C1" s="1" t="s">
        <v>40</v>
      </c>
      <c r="D1" s="1" t="s">
        <v>42</v>
      </c>
      <c r="E1" s="1" t="s">
        <v>43</v>
      </c>
      <c r="F1" s="1" t="s">
        <v>44</v>
      </c>
    </row>
    <row r="2" spans="1:6" x14ac:dyDescent="0.25">
      <c r="A2" s="1" t="s">
        <v>1</v>
      </c>
      <c r="B2" s="3">
        <v>3278.08</v>
      </c>
      <c r="C2" s="3">
        <f>B2*1.03</f>
        <v>3376.4223999999999</v>
      </c>
      <c r="D2" s="4">
        <f>C2+50</f>
        <v>3426.4223999999999</v>
      </c>
      <c r="E2" s="4">
        <f>D2*1.01</f>
        <v>3460.6866239999999</v>
      </c>
      <c r="F2" s="4">
        <f>E2*1.01</f>
        <v>3495.2934902399998</v>
      </c>
    </row>
    <row r="3" spans="1:6" x14ac:dyDescent="0.25">
      <c r="A3" s="1" t="s">
        <v>2</v>
      </c>
      <c r="B3" s="3">
        <v>3605.68</v>
      </c>
      <c r="C3" s="3">
        <f t="shared" ref="C3:C23" si="0">B3*1.03</f>
        <v>3713.8503999999998</v>
      </c>
      <c r="D3" s="4">
        <f>C3+50</f>
        <v>3763.8503999999998</v>
      </c>
      <c r="E3" s="4">
        <f t="shared" ref="E3:F23" si="1">D3*1.01</f>
        <v>3801.4889039999998</v>
      </c>
      <c r="F3" s="4">
        <f t="shared" si="1"/>
        <v>3839.5037930399999</v>
      </c>
    </row>
    <row r="4" spans="1:6" x14ac:dyDescent="0.25">
      <c r="A4" s="1" t="s">
        <v>16</v>
      </c>
      <c r="B4" s="3" t="s">
        <v>39</v>
      </c>
      <c r="C4" s="3" t="s">
        <v>39</v>
      </c>
      <c r="D4" s="4" t="s">
        <v>39</v>
      </c>
      <c r="E4" s="4" t="s">
        <v>39</v>
      </c>
      <c r="F4" s="4" t="s">
        <v>39</v>
      </c>
    </row>
    <row r="5" spans="1:6" x14ac:dyDescent="0.25">
      <c r="A5" s="1" t="s">
        <v>29</v>
      </c>
      <c r="B5" s="3">
        <v>437.05</v>
      </c>
      <c r="C5" s="3">
        <f t="shared" si="0"/>
        <v>450.16150000000005</v>
      </c>
      <c r="D5" s="4">
        <f>C5*1.01</f>
        <v>454.66311500000006</v>
      </c>
      <c r="E5" s="4">
        <f t="shared" si="1"/>
        <v>459.20974615000006</v>
      </c>
      <c r="F5" s="4">
        <f t="shared" ref="F5:F23" si="2">E5*1.01</f>
        <v>463.80184361150009</v>
      </c>
    </row>
    <row r="6" spans="1:6" x14ac:dyDescent="0.25">
      <c r="A6" s="1" t="s">
        <v>30</v>
      </c>
      <c r="B6" s="3">
        <v>27.32</v>
      </c>
      <c r="C6" s="3">
        <f t="shared" si="0"/>
        <v>28.139600000000002</v>
      </c>
      <c r="D6" s="4">
        <f t="shared" ref="D6:D23" si="3">C6*1.01</f>
        <v>28.420996000000002</v>
      </c>
      <c r="E6" s="4">
        <f t="shared" si="1"/>
        <v>28.705205960000004</v>
      </c>
      <c r="F6" s="4">
        <f t="shared" si="2"/>
        <v>28.992258019600005</v>
      </c>
    </row>
    <row r="7" spans="1:6" x14ac:dyDescent="0.25">
      <c r="A7" s="1" t="s">
        <v>31</v>
      </c>
      <c r="B7" s="3">
        <v>1638.94</v>
      </c>
      <c r="C7" s="3">
        <f t="shared" si="0"/>
        <v>1688.1082000000001</v>
      </c>
      <c r="D7" s="4">
        <f t="shared" si="3"/>
        <v>1704.9892820000002</v>
      </c>
      <c r="E7" s="4">
        <f t="shared" si="1"/>
        <v>1722.0391748200002</v>
      </c>
      <c r="F7" s="4">
        <f t="shared" si="2"/>
        <v>1739.2595665682002</v>
      </c>
    </row>
    <row r="8" spans="1:6" x14ac:dyDescent="0.25">
      <c r="A8" s="1" t="s">
        <v>32</v>
      </c>
      <c r="B8" s="3">
        <v>109.26</v>
      </c>
      <c r="C8" s="3">
        <f t="shared" si="0"/>
        <v>112.5378</v>
      </c>
      <c r="D8" s="4">
        <f t="shared" si="3"/>
        <v>113.663178</v>
      </c>
      <c r="E8" s="4">
        <f t="shared" si="1"/>
        <v>114.79980978</v>
      </c>
      <c r="F8" s="4">
        <f t="shared" si="2"/>
        <v>115.9478078778</v>
      </c>
    </row>
    <row r="9" spans="1:6" x14ac:dyDescent="0.25">
      <c r="A9" s="1" t="s">
        <v>33</v>
      </c>
      <c r="B9" s="3">
        <v>409.73</v>
      </c>
      <c r="C9" s="3">
        <f t="shared" si="0"/>
        <v>422.02190000000002</v>
      </c>
      <c r="D9" s="4">
        <f t="shared" si="3"/>
        <v>426.242119</v>
      </c>
      <c r="E9" s="4">
        <f t="shared" si="1"/>
        <v>430.50454019</v>
      </c>
      <c r="F9" s="4">
        <f t="shared" si="2"/>
        <v>434.80958559190003</v>
      </c>
    </row>
    <row r="10" spans="1:6" x14ac:dyDescent="0.25">
      <c r="A10" s="1" t="s">
        <v>34</v>
      </c>
      <c r="B10" s="3">
        <v>32.78</v>
      </c>
      <c r="C10" s="3">
        <f t="shared" si="0"/>
        <v>33.763400000000004</v>
      </c>
      <c r="D10" s="4">
        <f t="shared" si="3"/>
        <v>34.101034000000006</v>
      </c>
      <c r="E10" s="4">
        <f t="shared" si="1"/>
        <v>34.442044340000002</v>
      </c>
      <c r="F10" s="4">
        <f t="shared" si="2"/>
        <v>34.7864647834</v>
      </c>
    </row>
    <row r="11" spans="1:6" x14ac:dyDescent="0.25">
      <c r="A11" s="1" t="s">
        <v>35</v>
      </c>
      <c r="B11" s="3">
        <v>54.63</v>
      </c>
      <c r="C11" s="3">
        <f t="shared" si="0"/>
        <v>56.268900000000002</v>
      </c>
      <c r="D11" s="4">
        <f t="shared" si="3"/>
        <v>56.831589000000001</v>
      </c>
      <c r="E11" s="4">
        <f t="shared" si="1"/>
        <v>57.399904890000002</v>
      </c>
      <c r="F11" s="4">
        <f t="shared" si="2"/>
        <v>57.973903938900001</v>
      </c>
    </row>
    <row r="12" spans="1:6" x14ac:dyDescent="0.25">
      <c r="A12" s="1" t="s">
        <v>36</v>
      </c>
      <c r="B12" s="3" t="s">
        <v>39</v>
      </c>
      <c r="C12" s="3" t="s">
        <v>39</v>
      </c>
      <c r="D12" s="4" t="s">
        <v>39</v>
      </c>
      <c r="E12" s="4" t="s">
        <v>39</v>
      </c>
      <c r="F12" s="4" t="s">
        <v>39</v>
      </c>
    </row>
    <row r="13" spans="1:6" x14ac:dyDescent="0.25">
      <c r="A13" s="1" t="s">
        <v>19</v>
      </c>
      <c r="B13" s="3">
        <v>1313.25</v>
      </c>
      <c r="C13" s="3">
        <f t="shared" si="0"/>
        <v>1352.6475</v>
      </c>
      <c r="D13" s="4">
        <f t="shared" si="3"/>
        <v>1366.1739750000002</v>
      </c>
      <c r="E13" s="4">
        <f t="shared" si="1"/>
        <v>1379.8357147500001</v>
      </c>
      <c r="F13" s="4">
        <f t="shared" si="2"/>
        <v>1393.6340718975</v>
      </c>
    </row>
    <row r="14" spans="1:6" x14ac:dyDescent="0.25">
      <c r="A14" s="1" t="s">
        <v>20</v>
      </c>
      <c r="B14" s="3">
        <v>499.04</v>
      </c>
      <c r="C14" s="3">
        <f t="shared" si="0"/>
        <v>514.01120000000003</v>
      </c>
      <c r="D14" s="4">
        <f t="shared" si="3"/>
        <v>519.15131200000008</v>
      </c>
      <c r="E14" s="4">
        <f t="shared" si="1"/>
        <v>524.34282512000004</v>
      </c>
      <c r="F14" s="4">
        <f t="shared" si="2"/>
        <v>529.58625337120009</v>
      </c>
    </row>
    <row r="15" spans="1:6" x14ac:dyDescent="0.25">
      <c r="A15" s="1" t="s">
        <v>21</v>
      </c>
      <c r="B15" s="3">
        <v>3151.8</v>
      </c>
      <c r="C15" s="3">
        <f t="shared" si="0"/>
        <v>3246.3540000000003</v>
      </c>
      <c r="D15" s="4">
        <f t="shared" si="3"/>
        <v>3278.8175400000005</v>
      </c>
      <c r="E15" s="4">
        <f t="shared" si="1"/>
        <v>3311.6057154000005</v>
      </c>
      <c r="F15" s="4">
        <f t="shared" si="2"/>
        <v>3344.7217725540004</v>
      </c>
    </row>
    <row r="16" spans="1:6" x14ac:dyDescent="0.25">
      <c r="A16" s="1" t="s">
        <v>22</v>
      </c>
      <c r="B16" s="3">
        <v>3466.98</v>
      </c>
      <c r="C16" s="3">
        <f t="shared" si="0"/>
        <v>3570.9893999999999</v>
      </c>
      <c r="D16" s="4">
        <f t="shared" si="3"/>
        <v>3606.699294</v>
      </c>
      <c r="E16" s="4">
        <f t="shared" si="1"/>
        <v>3642.7662869400001</v>
      </c>
      <c r="F16" s="4">
        <f t="shared" si="2"/>
        <v>3679.1939498094002</v>
      </c>
    </row>
    <row r="17" spans="1:6" x14ac:dyDescent="0.25">
      <c r="A17" s="1" t="s">
        <v>23</v>
      </c>
      <c r="B17" s="3">
        <v>1365.78</v>
      </c>
      <c r="C17" s="3">
        <f t="shared" si="0"/>
        <v>1406.7534000000001</v>
      </c>
      <c r="D17" s="4">
        <f t="shared" si="3"/>
        <v>1420.8209340000001</v>
      </c>
      <c r="E17" s="4">
        <f t="shared" si="1"/>
        <v>1435.02914334</v>
      </c>
      <c r="F17" s="4">
        <f t="shared" si="2"/>
        <v>1449.3794347734001</v>
      </c>
    </row>
    <row r="18" spans="1:6" x14ac:dyDescent="0.25">
      <c r="A18" s="1" t="s">
        <v>24</v>
      </c>
      <c r="B18" s="3">
        <v>519</v>
      </c>
      <c r="C18" s="3">
        <f t="shared" si="0"/>
        <v>534.57000000000005</v>
      </c>
      <c r="D18" s="4">
        <f t="shared" si="3"/>
        <v>539.91570000000002</v>
      </c>
      <c r="E18" s="4">
        <f t="shared" si="1"/>
        <v>545.31485700000007</v>
      </c>
      <c r="F18" s="4">
        <f t="shared" si="2"/>
        <v>550.76800557000013</v>
      </c>
    </row>
    <row r="19" spans="1:6" x14ac:dyDescent="0.25">
      <c r="A19" s="1" t="s">
        <v>25</v>
      </c>
      <c r="B19" s="3">
        <v>2185.25</v>
      </c>
      <c r="C19" s="3">
        <f t="shared" si="0"/>
        <v>2250.8074999999999</v>
      </c>
      <c r="D19" s="4">
        <f t="shared" si="3"/>
        <v>2273.3155750000001</v>
      </c>
      <c r="E19" s="4">
        <f t="shared" si="1"/>
        <v>2296.0487307500002</v>
      </c>
      <c r="F19" s="4">
        <f t="shared" si="2"/>
        <v>2319.0092180575002</v>
      </c>
    </row>
    <row r="20" spans="1:6" x14ac:dyDescent="0.25">
      <c r="A20" s="1" t="s">
        <v>26</v>
      </c>
      <c r="B20" s="3">
        <v>2403.77</v>
      </c>
      <c r="C20" s="3">
        <f t="shared" si="0"/>
        <v>2475.8831</v>
      </c>
      <c r="D20" s="4">
        <f t="shared" si="3"/>
        <v>2500.6419310000001</v>
      </c>
      <c r="E20" s="4">
        <f t="shared" si="1"/>
        <v>2525.6483503100003</v>
      </c>
      <c r="F20" s="4">
        <f t="shared" si="2"/>
        <v>2550.9048338131001</v>
      </c>
    </row>
    <row r="21" spans="1:6" x14ac:dyDescent="0.25">
      <c r="A21" s="1" t="s">
        <v>37</v>
      </c>
      <c r="B21" s="3">
        <v>136.58000000000001</v>
      </c>
      <c r="C21" s="3">
        <f t="shared" si="0"/>
        <v>140.67740000000001</v>
      </c>
      <c r="D21" s="4">
        <f t="shared" si="3"/>
        <v>142.08417400000002</v>
      </c>
      <c r="E21" s="4">
        <f t="shared" si="1"/>
        <v>143.50501574000003</v>
      </c>
      <c r="F21" s="4">
        <f t="shared" si="2"/>
        <v>144.94006589740005</v>
      </c>
    </row>
    <row r="22" spans="1:6" x14ac:dyDescent="0.25">
      <c r="A22" s="1" t="s">
        <v>28</v>
      </c>
      <c r="B22" s="3">
        <v>1638.94</v>
      </c>
      <c r="C22" s="3">
        <f t="shared" si="0"/>
        <v>1688.1082000000001</v>
      </c>
      <c r="D22" s="4">
        <f t="shared" si="3"/>
        <v>1704.9892820000002</v>
      </c>
      <c r="E22" s="4">
        <f t="shared" si="1"/>
        <v>1722.0391748200002</v>
      </c>
      <c r="F22" s="4">
        <f t="shared" si="2"/>
        <v>1739.2595665682002</v>
      </c>
    </row>
    <row r="23" spans="1:6" x14ac:dyDescent="0.25">
      <c r="A23" s="1" t="s">
        <v>38</v>
      </c>
      <c r="B23" s="3">
        <v>27.32</v>
      </c>
      <c r="C23" s="3">
        <f t="shared" si="0"/>
        <v>28.139600000000002</v>
      </c>
      <c r="D23" s="4">
        <f t="shared" si="3"/>
        <v>28.420996000000002</v>
      </c>
      <c r="E23" s="4">
        <f t="shared" si="1"/>
        <v>28.705205960000004</v>
      </c>
      <c r="F23" s="4">
        <f t="shared" si="2"/>
        <v>28.992258019600005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7CC7B-8300-4F7F-A716-72C823F792DB}">
  <dimension ref="A1:F29"/>
  <sheetViews>
    <sheetView topLeftCell="A10" workbookViewId="0">
      <selection activeCell="A10" sqref="A1:F1048576"/>
    </sheetView>
  </sheetViews>
  <sheetFormatPr defaultRowHeight="15" x14ac:dyDescent="0.25"/>
  <cols>
    <col min="1" max="1" width="66" bestFit="1" customWidth="1"/>
    <col min="2" max="6" width="10.5703125" bestFit="1" customWidth="1"/>
  </cols>
  <sheetData>
    <row r="1" spans="1:6" x14ac:dyDescent="0.25">
      <c r="A1" s="1" t="s">
        <v>0</v>
      </c>
      <c r="B1" s="1" t="s">
        <v>41</v>
      </c>
      <c r="C1" s="1" t="s">
        <v>40</v>
      </c>
      <c r="D1" s="1" t="s">
        <v>42</v>
      </c>
      <c r="E1" s="1" t="s">
        <v>43</v>
      </c>
      <c r="F1" s="1" t="s">
        <v>44</v>
      </c>
    </row>
    <row r="2" spans="1:6" x14ac:dyDescent="0.25">
      <c r="A2" s="1" t="s">
        <v>1</v>
      </c>
      <c r="B2" s="2">
        <v>3376.88</v>
      </c>
      <c r="C2" s="2">
        <f>B2*1.03</f>
        <v>3478.1864</v>
      </c>
      <c r="D2" s="4">
        <f>C2+100</f>
        <v>3578.1864</v>
      </c>
      <c r="E2" s="4">
        <f>D2*1.01</f>
        <v>3613.9682640000001</v>
      </c>
      <c r="F2" s="4">
        <f>E2*1.01</f>
        <v>3650.1079466400001</v>
      </c>
    </row>
    <row r="3" spans="1:6" x14ac:dyDescent="0.25">
      <c r="A3" s="1" t="s">
        <v>2</v>
      </c>
      <c r="B3" s="2">
        <v>3713.84</v>
      </c>
      <c r="C3" s="2">
        <f t="shared" ref="C3:C29" si="0">B3*1.03</f>
        <v>3825.2552000000001</v>
      </c>
      <c r="D3" s="4">
        <f>C3+100</f>
        <v>3925.2552000000001</v>
      </c>
      <c r="E3" s="4">
        <f t="shared" ref="E3:F29" si="1">D3*1.01</f>
        <v>3964.507752</v>
      </c>
      <c r="F3" s="4">
        <f t="shared" si="1"/>
        <v>4004.1528295200001</v>
      </c>
    </row>
    <row r="4" spans="1:6" x14ac:dyDescent="0.25">
      <c r="A4" s="1" t="s">
        <v>3</v>
      </c>
      <c r="B4" s="2">
        <v>675.24</v>
      </c>
      <c r="C4" s="2">
        <f t="shared" si="0"/>
        <v>695.49720000000002</v>
      </c>
      <c r="D4" s="4">
        <f>C4*1.01</f>
        <v>702.45217200000002</v>
      </c>
      <c r="E4" s="4">
        <f t="shared" si="1"/>
        <v>709.47669372000007</v>
      </c>
      <c r="F4" s="4">
        <f t="shared" si="1"/>
        <v>716.57146065720008</v>
      </c>
    </row>
    <row r="5" spans="1:6" x14ac:dyDescent="0.25">
      <c r="A5" s="1" t="s">
        <v>4</v>
      </c>
      <c r="B5" s="2">
        <v>2250.81</v>
      </c>
      <c r="C5" s="2">
        <f t="shared" si="0"/>
        <v>2318.3343</v>
      </c>
      <c r="D5" s="4">
        <f t="shared" ref="D5:D29" si="2">C5*1.01</f>
        <v>2341.5176430000001</v>
      </c>
      <c r="E5" s="4">
        <f t="shared" si="1"/>
        <v>2364.9328194300001</v>
      </c>
      <c r="F5" s="4">
        <f t="shared" si="1"/>
        <v>2388.5821476243</v>
      </c>
    </row>
    <row r="6" spans="1:6" x14ac:dyDescent="0.25">
      <c r="A6" s="1" t="s">
        <v>5</v>
      </c>
      <c r="B6" s="2">
        <v>2813.51</v>
      </c>
      <c r="C6" s="2">
        <f t="shared" si="0"/>
        <v>2897.9153000000001</v>
      </c>
      <c r="D6" s="4">
        <f t="shared" si="2"/>
        <v>2926.8944530000003</v>
      </c>
      <c r="E6" s="4">
        <f t="shared" si="1"/>
        <v>2956.1633975300006</v>
      </c>
      <c r="F6" s="4">
        <f t="shared" si="1"/>
        <v>2985.7250315053006</v>
      </c>
    </row>
    <row r="7" spans="1:6" x14ac:dyDescent="0.25">
      <c r="A7" s="1" t="s">
        <v>6</v>
      </c>
      <c r="B7" s="2">
        <v>754.02</v>
      </c>
      <c r="C7" s="2">
        <f t="shared" si="0"/>
        <v>776.64059999999995</v>
      </c>
      <c r="D7" s="4">
        <f t="shared" si="2"/>
        <v>784.40700599999991</v>
      </c>
      <c r="E7" s="4">
        <f t="shared" si="1"/>
        <v>792.25107605999995</v>
      </c>
      <c r="F7" s="4">
        <f t="shared" si="1"/>
        <v>800.17358682060001</v>
      </c>
    </row>
    <row r="8" spans="1:6" x14ac:dyDescent="0.25">
      <c r="A8" s="1" t="s">
        <v>7</v>
      </c>
      <c r="B8" s="2">
        <v>2250.81</v>
      </c>
      <c r="C8" s="2">
        <f t="shared" si="0"/>
        <v>2318.3343</v>
      </c>
      <c r="D8" s="4">
        <f t="shared" si="2"/>
        <v>2341.5176430000001</v>
      </c>
      <c r="E8" s="4">
        <f t="shared" si="1"/>
        <v>2364.9328194300001</v>
      </c>
      <c r="F8" s="4">
        <f t="shared" si="1"/>
        <v>2388.5821476243</v>
      </c>
    </row>
    <row r="9" spans="1:6" x14ac:dyDescent="0.25">
      <c r="A9" s="1" t="s">
        <v>8</v>
      </c>
      <c r="B9" s="2">
        <v>3713.83</v>
      </c>
      <c r="C9" s="2">
        <f t="shared" si="0"/>
        <v>3825.2449000000001</v>
      </c>
      <c r="D9" s="4">
        <f t="shared" si="2"/>
        <v>3863.4973490000002</v>
      </c>
      <c r="E9" s="4">
        <f t="shared" si="1"/>
        <v>3902.1323224900002</v>
      </c>
      <c r="F9" s="4">
        <f t="shared" si="1"/>
        <v>3941.1536457149004</v>
      </c>
    </row>
    <row r="10" spans="1:6" x14ac:dyDescent="0.25">
      <c r="A10" s="1" t="s">
        <v>9</v>
      </c>
      <c r="B10" s="2">
        <v>1856.92</v>
      </c>
      <c r="C10" s="2">
        <f t="shared" si="0"/>
        <v>1912.6276</v>
      </c>
      <c r="D10" s="4">
        <f t="shared" si="2"/>
        <v>1931.753876</v>
      </c>
      <c r="E10" s="4">
        <f t="shared" si="1"/>
        <v>1951.0714147599999</v>
      </c>
      <c r="F10" s="4">
        <f t="shared" si="1"/>
        <v>1970.5821289076</v>
      </c>
    </row>
    <row r="11" spans="1:6" x14ac:dyDescent="0.25">
      <c r="A11" s="1" t="s">
        <v>10</v>
      </c>
      <c r="B11" s="2">
        <v>3376.21</v>
      </c>
      <c r="C11" s="2">
        <f t="shared" si="0"/>
        <v>3477.4963000000002</v>
      </c>
      <c r="D11" s="4">
        <f t="shared" si="2"/>
        <v>3512.2712630000001</v>
      </c>
      <c r="E11" s="4">
        <f t="shared" si="1"/>
        <v>3547.3939756300001</v>
      </c>
      <c r="F11" s="4">
        <f t="shared" si="1"/>
        <v>3582.8679153863</v>
      </c>
    </row>
    <row r="12" spans="1:6" x14ac:dyDescent="0.25">
      <c r="A12" s="1" t="s">
        <v>11</v>
      </c>
      <c r="B12" s="2">
        <v>1688.1</v>
      </c>
      <c r="C12" s="2">
        <f t="shared" si="0"/>
        <v>1738.7429999999999</v>
      </c>
      <c r="D12" s="4">
        <f t="shared" si="2"/>
        <v>1756.1304299999999</v>
      </c>
      <c r="E12" s="4">
        <f t="shared" si="1"/>
        <v>1773.6917343</v>
      </c>
      <c r="F12" s="4">
        <f t="shared" si="1"/>
        <v>1791.428651643</v>
      </c>
    </row>
    <row r="13" spans="1:6" x14ac:dyDescent="0.25">
      <c r="A13" s="1" t="s">
        <v>12</v>
      </c>
      <c r="B13" s="2">
        <v>1125.4000000000001</v>
      </c>
      <c r="C13" s="2">
        <f t="shared" si="0"/>
        <v>1159.162</v>
      </c>
      <c r="D13" s="4">
        <f t="shared" si="2"/>
        <v>1170.75362</v>
      </c>
      <c r="E13" s="4">
        <f t="shared" si="1"/>
        <v>1182.4611562</v>
      </c>
      <c r="F13" s="4">
        <f t="shared" si="1"/>
        <v>1194.285767762</v>
      </c>
    </row>
    <row r="14" spans="1:6" x14ac:dyDescent="0.25">
      <c r="A14" s="1" t="s">
        <v>13</v>
      </c>
      <c r="B14" s="2">
        <v>1237.94</v>
      </c>
      <c r="C14" s="2">
        <f t="shared" si="0"/>
        <v>1275.0782000000002</v>
      </c>
      <c r="D14" s="4">
        <f t="shared" si="2"/>
        <v>1287.8289820000002</v>
      </c>
      <c r="E14" s="4">
        <f t="shared" si="1"/>
        <v>1300.7072718200002</v>
      </c>
      <c r="F14" s="4">
        <f t="shared" si="1"/>
        <v>1313.7143445382003</v>
      </c>
    </row>
    <row r="15" spans="1:6" x14ac:dyDescent="0.25">
      <c r="A15" s="1" t="s">
        <v>14</v>
      </c>
      <c r="B15" s="2">
        <v>1012.86</v>
      </c>
      <c r="C15" s="2">
        <f t="shared" si="0"/>
        <v>1043.2458000000001</v>
      </c>
      <c r="D15" s="4">
        <f t="shared" si="2"/>
        <v>1053.6782580000001</v>
      </c>
      <c r="E15" s="4">
        <f t="shared" si="1"/>
        <v>1064.21504058</v>
      </c>
      <c r="F15" s="4">
        <f t="shared" si="1"/>
        <v>1074.8571909858001</v>
      </c>
    </row>
    <row r="16" spans="1:6" x14ac:dyDescent="0.25">
      <c r="A16" s="1" t="s">
        <v>15</v>
      </c>
      <c r="B16" s="2">
        <v>1125.4000000000001</v>
      </c>
      <c r="C16" s="2">
        <f t="shared" si="0"/>
        <v>1159.162</v>
      </c>
      <c r="D16" s="4">
        <f t="shared" si="2"/>
        <v>1170.75362</v>
      </c>
      <c r="E16" s="4">
        <f t="shared" si="1"/>
        <v>1182.4611562</v>
      </c>
      <c r="F16" s="4">
        <f t="shared" si="1"/>
        <v>1194.285767762</v>
      </c>
    </row>
    <row r="17" spans="1:6" x14ac:dyDescent="0.25">
      <c r="A17" s="1" t="s">
        <v>16</v>
      </c>
      <c r="B17" s="2">
        <v>90.03</v>
      </c>
      <c r="C17" s="2">
        <f t="shared" si="0"/>
        <v>92.730900000000005</v>
      </c>
      <c r="D17" s="4">
        <f t="shared" si="2"/>
        <v>93.658208999999999</v>
      </c>
      <c r="E17" s="4">
        <f t="shared" si="1"/>
        <v>94.594791090000001</v>
      </c>
      <c r="F17" s="4">
        <f t="shared" si="1"/>
        <v>95.540739000900004</v>
      </c>
    </row>
    <row r="18" spans="1:6" x14ac:dyDescent="0.25">
      <c r="A18" s="1" t="s">
        <v>17</v>
      </c>
      <c r="B18" s="2">
        <v>26.72</v>
      </c>
      <c r="C18" s="2">
        <f t="shared" si="0"/>
        <v>27.521599999999999</v>
      </c>
      <c r="D18" s="4">
        <f t="shared" si="2"/>
        <v>27.796816</v>
      </c>
      <c r="E18" s="4">
        <f t="shared" si="1"/>
        <v>28.07478416</v>
      </c>
      <c r="F18" s="4">
        <f t="shared" si="1"/>
        <v>28.3555320016</v>
      </c>
    </row>
    <row r="19" spans="1:6" x14ac:dyDescent="0.25">
      <c r="A19" s="1" t="s">
        <v>18</v>
      </c>
      <c r="B19" s="2">
        <v>53.47</v>
      </c>
      <c r="C19" s="2">
        <f t="shared" si="0"/>
        <v>55.074100000000001</v>
      </c>
      <c r="D19" s="4">
        <f t="shared" si="2"/>
        <v>55.624841000000004</v>
      </c>
      <c r="E19" s="4">
        <f t="shared" si="1"/>
        <v>56.181089410000006</v>
      </c>
      <c r="F19" s="4">
        <f t="shared" si="1"/>
        <v>56.742900304100004</v>
      </c>
    </row>
    <row r="20" spans="1:6" x14ac:dyDescent="0.25">
      <c r="A20" s="1" t="s">
        <v>19</v>
      </c>
      <c r="B20" s="2">
        <v>1352.65</v>
      </c>
      <c r="C20" s="2">
        <f t="shared" si="0"/>
        <v>1393.2295000000001</v>
      </c>
      <c r="D20" s="4">
        <f t="shared" si="2"/>
        <v>1407.1617950000002</v>
      </c>
      <c r="E20" s="4">
        <f t="shared" si="1"/>
        <v>1421.2334129500002</v>
      </c>
      <c r="F20" s="4">
        <f t="shared" si="1"/>
        <v>1435.4457470795003</v>
      </c>
    </row>
    <row r="21" spans="1:6" x14ac:dyDescent="0.25">
      <c r="A21" s="1" t="s">
        <v>20</v>
      </c>
      <c r="B21" s="2">
        <v>514</v>
      </c>
      <c r="C21" s="2">
        <f t="shared" si="0"/>
        <v>529.41999999999996</v>
      </c>
      <c r="D21" s="4">
        <f t="shared" si="2"/>
        <v>534.71420000000001</v>
      </c>
      <c r="E21" s="4">
        <f t="shared" si="1"/>
        <v>540.06134199999997</v>
      </c>
      <c r="F21" s="4">
        <f t="shared" si="1"/>
        <v>545.46195541999998</v>
      </c>
    </row>
    <row r="22" spans="1:6" x14ac:dyDescent="0.25">
      <c r="A22" s="1" t="s">
        <v>21</v>
      </c>
      <c r="B22" s="2">
        <v>3246.35</v>
      </c>
      <c r="C22" s="2">
        <f t="shared" si="0"/>
        <v>3343.7404999999999</v>
      </c>
      <c r="D22" s="4">
        <f t="shared" si="2"/>
        <v>3377.177905</v>
      </c>
      <c r="E22" s="4">
        <f t="shared" si="1"/>
        <v>3410.9496840500001</v>
      </c>
      <c r="F22" s="4">
        <f t="shared" si="1"/>
        <v>3445.0591808905001</v>
      </c>
    </row>
    <row r="23" spans="1:6" x14ac:dyDescent="0.25">
      <c r="A23" s="1" t="s">
        <v>22</v>
      </c>
      <c r="B23" s="2">
        <v>3570.99</v>
      </c>
      <c r="C23" s="2">
        <f t="shared" si="0"/>
        <v>3678.1196999999997</v>
      </c>
      <c r="D23" s="4">
        <f t="shared" si="2"/>
        <v>3714.900897</v>
      </c>
      <c r="E23" s="4">
        <f t="shared" si="1"/>
        <v>3752.0499059700001</v>
      </c>
      <c r="F23" s="4">
        <f t="shared" si="1"/>
        <v>3789.5704050296999</v>
      </c>
    </row>
    <row r="24" spans="1:6" x14ac:dyDescent="0.25">
      <c r="A24" s="1" t="s">
        <v>23</v>
      </c>
      <c r="B24" s="2">
        <v>1406.76</v>
      </c>
      <c r="C24" s="2">
        <f t="shared" si="0"/>
        <v>1448.9628</v>
      </c>
      <c r="D24" s="4">
        <f t="shared" si="2"/>
        <v>1463.4524280000001</v>
      </c>
      <c r="E24" s="4">
        <f t="shared" si="1"/>
        <v>1478.0869522800001</v>
      </c>
      <c r="F24" s="4">
        <f t="shared" si="1"/>
        <v>1492.8678218028001</v>
      </c>
    </row>
    <row r="25" spans="1:6" x14ac:dyDescent="0.25">
      <c r="A25" s="1" t="s">
        <v>24</v>
      </c>
      <c r="B25" s="2">
        <v>534.57000000000005</v>
      </c>
      <c r="C25" s="2">
        <f t="shared" si="0"/>
        <v>550.60710000000006</v>
      </c>
      <c r="D25" s="4">
        <f t="shared" si="2"/>
        <v>556.11317100000008</v>
      </c>
      <c r="E25" s="4">
        <f t="shared" si="1"/>
        <v>561.67430271000012</v>
      </c>
      <c r="F25" s="4">
        <f t="shared" si="1"/>
        <v>567.29104573710015</v>
      </c>
    </row>
    <row r="26" spans="1:6" x14ac:dyDescent="0.25">
      <c r="A26" s="1" t="s">
        <v>25</v>
      </c>
      <c r="B26" s="2">
        <v>2250.81</v>
      </c>
      <c r="C26" s="2">
        <f t="shared" si="0"/>
        <v>2318.3343</v>
      </c>
      <c r="D26" s="4">
        <f t="shared" si="2"/>
        <v>2341.5176430000001</v>
      </c>
      <c r="E26" s="4">
        <f t="shared" si="1"/>
        <v>2364.9328194300001</v>
      </c>
      <c r="F26" s="4">
        <f t="shared" si="1"/>
        <v>2388.5821476243</v>
      </c>
    </row>
    <row r="27" spans="1:6" x14ac:dyDescent="0.25">
      <c r="A27" s="1" t="s">
        <v>26</v>
      </c>
      <c r="B27" s="2">
        <v>2475.89</v>
      </c>
      <c r="C27" s="2">
        <f t="shared" si="0"/>
        <v>2550.1666999999998</v>
      </c>
      <c r="D27" s="4">
        <f t="shared" si="2"/>
        <v>2575.6683669999998</v>
      </c>
      <c r="E27" s="4">
        <f t="shared" si="1"/>
        <v>2601.4250506699996</v>
      </c>
      <c r="F27" s="4">
        <f t="shared" si="1"/>
        <v>2627.4393011766997</v>
      </c>
    </row>
    <row r="28" spans="1:6" x14ac:dyDescent="0.25">
      <c r="A28" s="1" t="s">
        <v>27</v>
      </c>
      <c r="B28" s="2">
        <v>1688.11</v>
      </c>
      <c r="C28" s="2">
        <f t="shared" si="0"/>
        <v>1738.7532999999999</v>
      </c>
      <c r="D28" s="4">
        <f t="shared" si="2"/>
        <v>1756.1408329999999</v>
      </c>
      <c r="E28" s="4">
        <f t="shared" si="1"/>
        <v>1773.7022413299999</v>
      </c>
      <c r="F28" s="4">
        <f t="shared" si="1"/>
        <v>1791.4392637433</v>
      </c>
    </row>
    <row r="29" spans="1:6" x14ac:dyDescent="0.25">
      <c r="A29" s="1" t="s">
        <v>28</v>
      </c>
      <c r="B29" s="2">
        <v>1688.11</v>
      </c>
      <c r="C29" s="2">
        <f t="shared" si="0"/>
        <v>1738.7532999999999</v>
      </c>
      <c r="D29" s="4">
        <f t="shared" si="2"/>
        <v>1756.1408329999999</v>
      </c>
      <c r="E29" s="4">
        <f t="shared" si="1"/>
        <v>1773.7022413299999</v>
      </c>
      <c r="F29" s="4">
        <f t="shared" si="1"/>
        <v>1791.4392637433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0BC0B-F824-4E61-8287-4A577528C313}">
  <dimension ref="A1:F23"/>
  <sheetViews>
    <sheetView workbookViewId="0">
      <selection sqref="A1:F1048576"/>
    </sheetView>
  </sheetViews>
  <sheetFormatPr defaultRowHeight="15" x14ac:dyDescent="0.25"/>
  <cols>
    <col min="1" max="1" width="85.28515625" style="1" bestFit="1" customWidth="1"/>
    <col min="2" max="6" width="27.140625" bestFit="1" customWidth="1"/>
  </cols>
  <sheetData>
    <row r="1" spans="1:6" x14ac:dyDescent="0.25">
      <c r="A1" s="1" t="s">
        <v>0</v>
      </c>
      <c r="B1" s="1" t="s">
        <v>41</v>
      </c>
      <c r="C1" s="1" t="s">
        <v>40</v>
      </c>
      <c r="D1" s="1" t="s">
        <v>42</v>
      </c>
      <c r="E1" s="1" t="s">
        <v>43</v>
      </c>
      <c r="F1" s="1" t="s">
        <v>44</v>
      </c>
    </row>
    <row r="2" spans="1:6" x14ac:dyDescent="0.25">
      <c r="A2" s="1" t="s">
        <v>1</v>
      </c>
      <c r="B2" s="2">
        <v>3376.88</v>
      </c>
      <c r="C2" s="2">
        <f>B2*1.03</f>
        <v>3478.1864</v>
      </c>
      <c r="D2" s="4">
        <f>C2+100</f>
        <v>3578.1864</v>
      </c>
      <c r="E2" s="4">
        <f>D2*1.01</f>
        <v>3613.9682640000001</v>
      </c>
      <c r="F2" s="4">
        <f>E2*1.01</f>
        <v>3650.1079466400001</v>
      </c>
    </row>
    <row r="3" spans="1:6" x14ac:dyDescent="0.25">
      <c r="A3" s="1" t="s">
        <v>2</v>
      </c>
      <c r="B3" s="2">
        <v>3713.84</v>
      </c>
      <c r="C3" s="2">
        <f t="shared" ref="C3:C23" si="0">B3*1.03</f>
        <v>3825.2552000000001</v>
      </c>
      <c r="D3" s="4">
        <f>C3+100</f>
        <v>3925.2552000000001</v>
      </c>
      <c r="E3" s="4">
        <f t="shared" ref="E3:F23" si="1">D3*1.01</f>
        <v>3964.507752</v>
      </c>
      <c r="F3" s="4">
        <f t="shared" si="1"/>
        <v>4004.1528295200001</v>
      </c>
    </row>
    <row r="4" spans="1:6" x14ac:dyDescent="0.25">
      <c r="A4" s="1" t="s">
        <v>16</v>
      </c>
      <c r="B4" s="2" t="s">
        <v>39</v>
      </c>
      <c r="C4" s="2" t="s">
        <v>39</v>
      </c>
      <c r="D4" s="4" t="s">
        <v>39</v>
      </c>
      <c r="E4" s="4" t="s">
        <v>39</v>
      </c>
      <c r="F4" s="4" t="s">
        <v>39</v>
      </c>
    </row>
    <row r="5" spans="1:6" x14ac:dyDescent="0.25">
      <c r="A5" s="1" t="s">
        <v>29</v>
      </c>
      <c r="B5" s="2">
        <v>450.16</v>
      </c>
      <c r="C5" s="2">
        <f t="shared" si="0"/>
        <v>463.66480000000001</v>
      </c>
      <c r="D5" s="4">
        <f>C5*1.01</f>
        <v>468.30144799999999</v>
      </c>
      <c r="E5" s="4">
        <f t="shared" si="1"/>
        <v>472.98446247999999</v>
      </c>
      <c r="F5" s="4">
        <f t="shared" si="1"/>
        <v>477.71430710480001</v>
      </c>
    </row>
    <row r="6" spans="1:6" x14ac:dyDescent="0.25">
      <c r="A6" s="1" t="s">
        <v>30</v>
      </c>
      <c r="B6" s="2">
        <v>28.4</v>
      </c>
      <c r="C6" s="2">
        <f t="shared" si="0"/>
        <v>29.251999999999999</v>
      </c>
      <c r="D6" s="4">
        <f t="shared" ref="D6:D11" si="2">C6*1.01</f>
        <v>29.544519999999999</v>
      </c>
      <c r="E6" s="4">
        <f t="shared" si="1"/>
        <v>29.839965199999998</v>
      </c>
      <c r="F6" s="4">
        <f t="shared" si="1"/>
        <v>30.138364851999999</v>
      </c>
    </row>
    <row r="7" spans="1:6" x14ac:dyDescent="0.25">
      <c r="A7" s="1" t="s">
        <v>31</v>
      </c>
      <c r="B7" s="2">
        <v>1688.1</v>
      </c>
      <c r="C7" s="2">
        <f t="shared" si="0"/>
        <v>1738.7429999999999</v>
      </c>
      <c r="D7" s="4">
        <f t="shared" si="2"/>
        <v>1756.1304299999999</v>
      </c>
      <c r="E7" s="4">
        <f t="shared" si="1"/>
        <v>1773.6917343</v>
      </c>
      <c r="F7" s="4">
        <f t="shared" si="1"/>
        <v>1791.428651643</v>
      </c>
    </row>
    <row r="8" spans="1:6" x14ac:dyDescent="0.25">
      <c r="A8" s="1" t="s">
        <v>32</v>
      </c>
      <c r="B8" s="2">
        <v>112.54</v>
      </c>
      <c r="C8" s="2">
        <f t="shared" si="0"/>
        <v>115.9162</v>
      </c>
      <c r="D8" s="4">
        <f t="shared" si="2"/>
        <v>117.075362</v>
      </c>
      <c r="E8" s="4">
        <f t="shared" si="1"/>
        <v>118.24611562</v>
      </c>
      <c r="F8" s="4">
        <f t="shared" si="1"/>
        <v>119.4285767762</v>
      </c>
    </row>
    <row r="9" spans="1:6" x14ac:dyDescent="0.25">
      <c r="A9" s="1" t="s">
        <v>33</v>
      </c>
      <c r="B9" s="2">
        <v>422.03</v>
      </c>
      <c r="C9" s="2">
        <f t="shared" si="0"/>
        <v>434.6909</v>
      </c>
      <c r="D9" s="4">
        <f t="shared" si="2"/>
        <v>439.03780899999998</v>
      </c>
      <c r="E9" s="4">
        <f t="shared" si="1"/>
        <v>443.42818708999999</v>
      </c>
      <c r="F9" s="4">
        <f t="shared" si="1"/>
        <v>447.8624689609</v>
      </c>
    </row>
    <row r="10" spans="1:6" x14ac:dyDescent="0.25">
      <c r="A10" s="1" t="s">
        <v>34</v>
      </c>
      <c r="B10" s="2">
        <v>33.770000000000003</v>
      </c>
      <c r="C10" s="2">
        <f t="shared" si="0"/>
        <v>34.783100000000005</v>
      </c>
      <c r="D10" s="4">
        <f t="shared" si="2"/>
        <v>35.130931000000004</v>
      </c>
      <c r="E10" s="4">
        <f t="shared" si="1"/>
        <v>35.482240310000002</v>
      </c>
      <c r="F10" s="4">
        <f t="shared" si="1"/>
        <v>35.837062713100003</v>
      </c>
    </row>
    <row r="11" spans="1:6" x14ac:dyDescent="0.25">
      <c r="A11" s="1" t="s">
        <v>35</v>
      </c>
      <c r="B11" s="2">
        <v>56.27</v>
      </c>
      <c r="C11" s="2">
        <f t="shared" si="0"/>
        <v>57.958100000000002</v>
      </c>
      <c r="D11" s="4">
        <f t="shared" si="2"/>
        <v>58.537680999999999</v>
      </c>
      <c r="E11" s="4">
        <f t="shared" si="1"/>
        <v>59.123057809999999</v>
      </c>
      <c r="F11" s="4">
        <f t="shared" si="1"/>
        <v>59.714288388100002</v>
      </c>
    </row>
    <row r="12" spans="1:6" x14ac:dyDescent="0.25">
      <c r="A12" s="1" t="s">
        <v>36</v>
      </c>
      <c r="B12" s="2" t="s">
        <v>39</v>
      </c>
      <c r="C12" s="2" t="s">
        <v>39</v>
      </c>
      <c r="D12" s="4" t="s">
        <v>39</v>
      </c>
      <c r="E12" s="4" t="s">
        <v>39</v>
      </c>
      <c r="F12" s="4" t="s">
        <v>39</v>
      </c>
    </row>
    <row r="13" spans="1:6" x14ac:dyDescent="0.25">
      <c r="A13" s="1" t="s">
        <v>19</v>
      </c>
      <c r="B13" s="2">
        <v>1352.65</v>
      </c>
      <c r="C13" s="2">
        <f t="shared" si="0"/>
        <v>1393.2295000000001</v>
      </c>
      <c r="D13" s="4">
        <f>C13*1.01</f>
        <v>1407.1617950000002</v>
      </c>
      <c r="E13" s="4">
        <f t="shared" si="1"/>
        <v>1421.2334129500002</v>
      </c>
      <c r="F13" s="4">
        <f t="shared" si="1"/>
        <v>1435.4457470795003</v>
      </c>
    </row>
    <row r="14" spans="1:6" x14ac:dyDescent="0.25">
      <c r="A14" s="1" t="s">
        <v>20</v>
      </c>
      <c r="B14" s="2">
        <v>514</v>
      </c>
      <c r="C14" s="2">
        <f t="shared" si="0"/>
        <v>529.41999999999996</v>
      </c>
      <c r="D14" s="4">
        <f t="shared" ref="D14:D23" si="3">C14*1.01</f>
        <v>534.71420000000001</v>
      </c>
      <c r="E14" s="4">
        <f t="shared" si="1"/>
        <v>540.06134199999997</v>
      </c>
      <c r="F14" s="4">
        <f t="shared" si="1"/>
        <v>545.46195541999998</v>
      </c>
    </row>
    <row r="15" spans="1:6" x14ac:dyDescent="0.25">
      <c r="A15" s="1" t="s">
        <v>21</v>
      </c>
      <c r="B15" s="2">
        <v>3246.35</v>
      </c>
      <c r="C15" s="2">
        <f t="shared" si="0"/>
        <v>3343.7404999999999</v>
      </c>
      <c r="D15" s="4">
        <f t="shared" si="3"/>
        <v>3377.177905</v>
      </c>
      <c r="E15" s="4">
        <f t="shared" si="1"/>
        <v>3410.9496840500001</v>
      </c>
      <c r="F15" s="4">
        <f t="shared" si="1"/>
        <v>3445.0591808905001</v>
      </c>
    </row>
    <row r="16" spans="1:6" x14ac:dyDescent="0.25">
      <c r="A16" s="1" t="s">
        <v>22</v>
      </c>
      <c r="B16" s="2">
        <v>3570.99</v>
      </c>
      <c r="C16" s="2">
        <f t="shared" si="0"/>
        <v>3678.1196999999997</v>
      </c>
      <c r="D16" s="4">
        <f t="shared" si="3"/>
        <v>3714.900897</v>
      </c>
      <c r="E16" s="4">
        <f t="shared" si="1"/>
        <v>3752.0499059700001</v>
      </c>
      <c r="F16" s="4">
        <f t="shared" si="1"/>
        <v>3789.5704050296999</v>
      </c>
    </row>
    <row r="17" spans="1:6" x14ac:dyDescent="0.25">
      <c r="A17" s="1" t="s">
        <v>23</v>
      </c>
      <c r="B17" s="2">
        <v>1406.76</v>
      </c>
      <c r="C17" s="2">
        <f t="shared" si="0"/>
        <v>1448.9628</v>
      </c>
      <c r="D17" s="4">
        <f t="shared" si="3"/>
        <v>1463.4524280000001</v>
      </c>
      <c r="E17" s="4">
        <f t="shared" si="1"/>
        <v>1478.0869522800001</v>
      </c>
      <c r="F17" s="4">
        <f t="shared" si="1"/>
        <v>1492.8678218028001</v>
      </c>
    </row>
    <row r="18" spans="1:6" x14ac:dyDescent="0.25">
      <c r="A18" s="1" t="s">
        <v>24</v>
      </c>
      <c r="B18" s="2">
        <v>534.57000000000005</v>
      </c>
      <c r="C18" s="2">
        <f t="shared" si="0"/>
        <v>550.60710000000006</v>
      </c>
      <c r="D18" s="4">
        <f t="shared" si="3"/>
        <v>556.11317100000008</v>
      </c>
      <c r="E18" s="4">
        <f t="shared" si="1"/>
        <v>561.67430271000012</v>
      </c>
      <c r="F18" s="4">
        <f t="shared" si="1"/>
        <v>567.29104573710015</v>
      </c>
    </row>
    <row r="19" spans="1:6" x14ac:dyDescent="0.25">
      <c r="A19" s="1" t="s">
        <v>25</v>
      </c>
      <c r="B19" s="2">
        <v>2250.81</v>
      </c>
      <c r="C19" s="2">
        <f t="shared" si="0"/>
        <v>2318.3343</v>
      </c>
      <c r="D19" s="4">
        <f t="shared" si="3"/>
        <v>2341.5176430000001</v>
      </c>
      <c r="E19" s="4">
        <f t="shared" si="1"/>
        <v>2364.9328194300001</v>
      </c>
      <c r="F19" s="4">
        <f t="shared" si="1"/>
        <v>2388.5821476243</v>
      </c>
    </row>
    <row r="20" spans="1:6" x14ac:dyDescent="0.25">
      <c r="A20" s="1" t="s">
        <v>26</v>
      </c>
      <c r="B20" s="2">
        <v>2475.89</v>
      </c>
      <c r="C20" s="2">
        <f t="shared" si="0"/>
        <v>2550.1666999999998</v>
      </c>
      <c r="D20" s="4">
        <f t="shared" si="3"/>
        <v>2575.6683669999998</v>
      </c>
      <c r="E20" s="4">
        <f t="shared" si="1"/>
        <v>2601.4250506699996</v>
      </c>
      <c r="F20" s="4">
        <f t="shared" si="1"/>
        <v>2627.4393011766997</v>
      </c>
    </row>
    <row r="21" spans="1:6" x14ac:dyDescent="0.25">
      <c r="A21" s="1" t="s">
        <v>37</v>
      </c>
      <c r="B21" s="2">
        <v>140.66999999999999</v>
      </c>
      <c r="C21" s="2">
        <f t="shared" si="0"/>
        <v>144.89009999999999</v>
      </c>
      <c r="D21" s="4">
        <f t="shared" si="3"/>
        <v>146.339001</v>
      </c>
      <c r="E21" s="4">
        <f t="shared" si="1"/>
        <v>147.80239101000001</v>
      </c>
      <c r="F21" s="4">
        <f t="shared" si="1"/>
        <v>149.28041492010001</v>
      </c>
    </row>
    <row r="22" spans="1:6" x14ac:dyDescent="0.25">
      <c r="A22" s="1" t="s">
        <v>28</v>
      </c>
      <c r="B22" s="2">
        <v>1688.11</v>
      </c>
      <c r="C22" s="2">
        <f t="shared" si="0"/>
        <v>1738.7532999999999</v>
      </c>
      <c r="D22" s="4">
        <f t="shared" si="3"/>
        <v>1756.1408329999999</v>
      </c>
      <c r="E22" s="4">
        <f t="shared" si="1"/>
        <v>1773.7022413299999</v>
      </c>
      <c r="F22" s="4">
        <f t="shared" si="1"/>
        <v>1791.4392637433</v>
      </c>
    </row>
    <row r="23" spans="1:6" x14ac:dyDescent="0.25">
      <c r="A23" s="1" t="s">
        <v>38</v>
      </c>
      <c r="B23" s="2">
        <v>28.14</v>
      </c>
      <c r="C23" s="2">
        <f t="shared" si="0"/>
        <v>28.984200000000001</v>
      </c>
      <c r="D23" s="4">
        <f t="shared" si="3"/>
        <v>29.274042000000001</v>
      </c>
      <c r="E23" s="4">
        <f t="shared" si="1"/>
        <v>29.566782420000003</v>
      </c>
      <c r="F23" s="4">
        <f t="shared" si="1"/>
        <v>29.862450244200001</v>
      </c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0E6AF-710D-4634-9A9C-98F51819A443}">
  <dimension ref="A1:F29"/>
  <sheetViews>
    <sheetView workbookViewId="0">
      <selection sqref="A1:E1048576"/>
    </sheetView>
  </sheetViews>
  <sheetFormatPr defaultRowHeight="15" x14ac:dyDescent="0.25"/>
  <cols>
    <col min="1" max="1" width="66" bestFit="1" customWidth="1"/>
    <col min="2" max="5" width="10.5703125" bestFit="1" customWidth="1"/>
    <col min="6" max="6" width="14.85546875" customWidth="1"/>
  </cols>
  <sheetData>
    <row r="1" spans="1:6" x14ac:dyDescent="0.25">
      <c r="A1" s="1" t="s">
        <v>0</v>
      </c>
      <c r="B1" s="1" t="s">
        <v>40</v>
      </c>
      <c r="C1" s="1" t="s">
        <v>42</v>
      </c>
      <c r="D1" s="1" t="s">
        <v>43</v>
      </c>
      <c r="E1" s="1" t="s">
        <v>44</v>
      </c>
      <c r="F1" s="1"/>
    </row>
    <row r="2" spans="1:6" x14ac:dyDescent="0.25">
      <c r="A2" s="1" t="s">
        <v>1</v>
      </c>
      <c r="B2" s="2">
        <v>3478.1864</v>
      </c>
      <c r="C2" s="4">
        <f>(B2+100)*1.02</f>
        <v>3649.7501280000001</v>
      </c>
      <c r="D2" s="4">
        <f>C2*1.01</f>
        <v>3686.2476292800002</v>
      </c>
      <c r="E2" s="4">
        <f>D2*1.01</f>
        <v>3723.1101055728004</v>
      </c>
    </row>
    <row r="3" spans="1:6" x14ac:dyDescent="0.25">
      <c r="A3" s="1" t="s">
        <v>2</v>
      </c>
      <c r="B3" s="2">
        <v>3825.2552000000001</v>
      </c>
      <c r="C3" s="4">
        <f>(B3+100)*1.02</f>
        <v>4003.7603039999999</v>
      </c>
      <c r="D3" s="4">
        <f t="shared" ref="D3:E29" si="0">C3*1.01</f>
        <v>4043.7979070400002</v>
      </c>
      <c r="E3" s="4">
        <f t="shared" si="0"/>
        <v>4084.2358861104003</v>
      </c>
    </row>
    <row r="4" spans="1:6" x14ac:dyDescent="0.25">
      <c r="A4" s="1" t="s">
        <v>3</v>
      </c>
      <c r="B4" s="2">
        <v>695.49720000000002</v>
      </c>
      <c r="C4" s="4">
        <f>(B4*1.01)*1.02</f>
        <v>716.50121544000001</v>
      </c>
      <c r="D4" s="4">
        <f t="shared" si="0"/>
        <v>723.66622759439997</v>
      </c>
      <c r="E4" s="4">
        <f t="shared" si="0"/>
        <v>730.90288987034398</v>
      </c>
    </row>
    <row r="5" spans="1:6" x14ac:dyDescent="0.25">
      <c r="A5" s="1" t="s">
        <v>4</v>
      </c>
      <c r="B5" s="2">
        <v>2318.3343</v>
      </c>
      <c r="C5" s="4">
        <f t="shared" ref="C5:C29" si="1">(B5*1.01)*1.02</f>
        <v>2388.3479958600001</v>
      </c>
      <c r="D5" s="4">
        <f t="shared" si="0"/>
        <v>2412.2314758186003</v>
      </c>
      <c r="E5" s="4">
        <f t="shared" si="0"/>
        <v>2436.3537905767862</v>
      </c>
    </row>
    <row r="6" spans="1:6" x14ac:dyDescent="0.25">
      <c r="A6" s="1" t="s">
        <v>5</v>
      </c>
      <c r="B6" s="2">
        <v>2897.9153000000001</v>
      </c>
      <c r="C6" s="4">
        <f t="shared" si="1"/>
        <v>2985.4323420600003</v>
      </c>
      <c r="D6" s="4">
        <f t="shared" si="0"/>
        <v>3015.2866654806003</v>
      </c>
      <c r="E6" s="4">
        <f t="shared" si="0"/>
        <v>3045.4395321354064</v>
      </c>
    </row>
    <row r="7" spans="1:6" x14ac:dyDescent="0.25">
      <c r="A7" s="1" t="s">
        <v>6</v>
      </c>
      <c r="B7" s="2">
        <v>776.64059999999995</v>
      </c>
      <c r="C7" s="4">
        <f t="shared" si="1"/>
        <v>800.09514611999987</v>
      </c>
      <c r="D7" s="4">
        <f t="shared" si="0"/>
        <v>808.09609758119984</v>
      </c>
      <c r="E7" s="4">
        <f t="shared" si="0"/>
        <v>816.17705855701183</v>
      </c>
    </row>
    <row r="8" spans="1:6" x14ac:dyDescent="0.25">
      <c r="A8" s="1" t="s">
        <v>7</v>
      </c>
      <c r="B8" s="2">
        <v>2318.3343</v>
      </c>
      <c r="C8" s="4">
        <f t="shared" si="1"/>
        <v>2388.3479958600001</v>
      </c>
      <c r="D8" s="4">
        <f t="shared" si="0"/>
        <v>2412.2314758186003</v>
      </c>
      <c r="E8" s="4">
        <f t="shared" si="0"/>
        <v>2436.3537905767862</v>
      </c>
    </row>
    <row r="9" spans="1:6" x14ac:dyDescent="0.25">
      <c r="A9" s="1" t="s">
        <v>8</v>
      </c>
      <c r="B9" s="2">
        <v>3825.2449000000001</v>
      </c>
      <c r="C9" s="4">
        <f t="shared" si="1"/>
        <v>3940.7672959800002</v>
      </c>
      <c r="D9" s="4">
        <f t="shared" si="0"/>
        <v>3980.1749689398002</v>
      </c>
      <c r="E9" s="4">
        <f t="shared" si="0"/>
        <v>4019.9767186291983</v>
      </c>
    </row>
    <row r="10" spans="1:6" x14ac:dyDescent="0.25">
      <c r="A10" s="1" t="s">
        <v>9</v>
      </c>
      <c r="B10" s="2">
        <v>1912.6276</v>
      </c>
      <c r="C10" s="4">
        <f t="shared" si="1"/>
        <v>1970.3889535200001</v>
      </c>
      <c r="D10" s="4">
        <f t="shared" si="0"/>
        <v>1990.0928430552001</v>
      </c>
      <c r="E10" s="4">
        <f t="shared" si="0"/>
        <v>2009.9937714857522</v>
      </c>
    </row>
    <row r="11" spans="1:6" x14ac:dyDescent="0.25">
      <c r="A11" s="1" t="s">
        <v>10</v>
      </c>
      <c r="B11" s="2">
        <v>3477.4963000000002</v>
      </c>
      <c r="C11" s="4">
        <f t="shared" si="1"/>
        <v>3582.5166882600001</v>
      </c>
      <c r="D11" s="4">
        <f t="shared" si="0"/>
        <v>3618.3418551426003</v>
      </c>
      <c r="E11" s="4">
        <f t="shared" si="0"/>
        <v>3654.5252736940265</v>
      </c>
    </row>
    <row r="12" spans="1:6" x14ac:dyDescent="0.25">
      <c r="A12" s="1" t="s">
        <v>11</v>
      </c>
      <c r="B12" s="2">
        <v>1738.7429999999999</v>
      </c>
      <c r="C12" s="4">
        <f t="shared" si="1"/>
        <v>1791.2530385999999</v>
      </c>
      <c r="D12" s="4">
        <f t="shared" si="0"/>
        <v>1809.1655689859999</v>
      </c>
      <c r="E12" s="4">
        <f t="shared" si="0"/>
        <v>1827.25722467586</v>
      </c>
    </row>
    <row r="13" spans="1:6" x14ac:dyDescent="0.25">
      <c r="A13" s="1" t="s">
        <v>12</v>
      </c>
      <c r="B13" s="2">
        <v>1159.162</v>
      </c>
      <c r="C13" s="4">
        <f t="shared" si="1"/>
        <v>1194.1686924000001</v>
      </c>
      <c r="D13" s="4">
        <f t="shared" si="0"/>
        <v>1206.1103793240002</v>
      </c>
      <c r="E13" s="4">
        <f t="shared" si="0"/>
        <v>1218.1714831172401</v>
      </c>
    </row>
    <row r="14" spans="1:6" x14ac:dyDescent="0.25">
      <c r="A14" s="1" t="s">
        <v>13</v>
      </c>
      <c r="B14" s="2">
        <v>1275.0782000000002</v>
      </c>
      <c r="C14" s="4">
        <f t="shared" si="1"/>
        <v>1313.5855616400002</v>
      </c>
      <c r="D14" s="4">
        <f t="shared" si="0"/>
        <v>1326.7214172564002</v>
      </c>
      <c r="E14" s="4">
        <f t="shared" si="0"/>
        <v>1339.9886314289643</v>
      </c>
    </row>
    <row r="15" spans="1:6" x14ac:dyDescent="0.25">
      <c r="A15" s="1" t="s">
        <v>14</v>
      </c>
      <c r="B15" s="2">
        <v>1043.2458000000001</v>
      </c>
      <c r="C15" s="4">
        <f t="shared" si="1"/>
        <v>1074.7518231600002</v>
      </c>
      <c r="D15" s="4">
        <f t="shared" si="0"/>
        <v>1085.4993413916002</v>
      </c>
      <c r="E15" s="4">
        <f t="shared" si="0"/>
        <v>1096.3543348055161</v>
      </c>
    </row>
    <row r="16" spans="1:6" x14ac:dyDescent="0.25">
      <c r="A16" s="1" t="s">
        <v>15</v>
      </c>
      <c r="B16" s="2">
        <v>1159.162</v>
      </c>
      <c r="C16" s="4">
        <f t="shared" si="1"/>
        <v>1194.1686924000001</v>
      </c>
      <c r="D16" s="4">
        <f t="shared" si="0"/>
        <v>1206.1103793240002</v>
      </c>
      <c r="E16" s="4">
        <f t="shared" si="0"/>
        <v>1218.1714831172401</v>
      </c>
    </row>
    <row r="17" spans="1:5" x14ac:dyDescent="0.25">
      <c r="A17" s="1" t="s">
        <v>16</v>
      </c>
      <c r="B17" s="2">
        <v>92.730900000000005</v>
      </c>
      <c r="C17" s="4">
        <f t="shared" si="1"/>
        <v>95.531373180000003</v>
      </c>
      <c r="D17" s="4">
        <f t="shared" si="0"/>
        <v>96.486686911800007</v>
      </c>
      <c r="E17" s="4">
        <f t="shared" si="0"/>
        <v>97.451553780918005</v>
      </c>
    </row>
    <row r="18" spans="1:5" x14ac:dyDescent="0.25">
      <c r="A18" s="1" t="s">
        <v>17</v>
      </c>
      <c r="B18" s="2">
        <v>27.521599999999999</v>
      </c>
      <c r="C18" s="4">
        <f t="shared" si="1"/>
        <v>28.35275232</v>
      </c>
      <c r="D18" s="4">
        <f t="shared" si="0"/>
        <v>28.636279843200001</v>
      </c>
      <c r="E18" s="4">
        <f t="shared" si="0"/>
        <v>28.922642641632002</v>
      </c>
    </row>
    <row r="19" spans="1:5" x14ac:dyDescent="0.25">
      <c r="A19" s="1" t="s">
        <v>18</v>
      </c>
      <c r="B19" s="2">
        <v>55.074100000000001</v>
      </c>
      <c r="C19" s="4">
        <f t="shared" si="1"/>
        <v>56.737337820000008</v>
      </c>
      <c r="D19" s="4">
        <f t="shared" si="0"/>
        <v>57.30471119820001</v>
      </c>
      <c r="E19" s="4">
        <f t="shared" si="0"/>
        <v>57.87775831018201</v>
      </c>
    </row>
    <row r="20" spans="1:5" x14ac:dyDescent="0.25">
      <c r="A20" s="1" t="s">
        <v>19</v>
      </c>
      <c r="B20" s="2">
        <v>1393.2295000000001</v>
      </c>
      <c r="C20" s="4">
        <f t="shared" si="1"/>
        <v>1435.3050309000002</v>
      </c>
      <c r="D20" s="4">
        <f t="shared" si="0"/>
        <v>1449.6580812090003</v>
      </c>
      <c r="E20" s="4">
        <f t="shared" si="0"/>
        <v>1464.1546620210904</v>
      </c>
    </row>
    <row r="21" spans="1:5" x14ac:dyDescent="0.25">
      <c r="A21" s="1" t="s">
        <v>20</v>
      </c>
      <c r="B21" s="2">
        <v>529.41999999999996</v>
      </c>
      <c r="C21" s="4">
        <f t="shared" si="1"/>
        <v>545.40848400000004</v>
      </c>
      <c r="D21" s="4">
        <f t="shared" si="0"/>
        <v>550.86256883999999</v>
      </c>
      <c r="E21" s="4">
        <f t="shared" si="0"/>
        <v>556.3711945284</v>
      </c>
    </row>
    <row r="22" spans="1:5" x14ac:dyDescent="0.25">
      <c r="A22" s="1" t="s">
        <v>21</v>
      </c>
      <c r="B22" s="2">
        <v>3343.7404999999999</v>
      </c>
      <c r="C22" s="4">
        <f t="shared" si="1"/>
        <v>3444.7214631000002</v>
      </c>
      <c r="D22" s="4">
        <f t="shared" si="0"/>
        <v>3479.1686777310001</v>
      </c>
      <c r="E22" s="4">
        <f t="shared" si="0"/>
        <v>3513.9603645083102</v>
      </c>
    </row>
    <row r="23" spans="1:5" x14ac:dyDescent="0.25">
      <c r="A23" s="1" t="s">
        <v>22</v>
      </c>
      <c r="B23" s="2">
        <v>3678.1196999999997</v>
      </c>
      <c r="C23" s="4">
        <f t="shared" si="1"/>
        <v>3789.1989149400001</v>
      </c>
      <c r="D23" s="4">
        <f t="shared" si="0"/>
        <v>3827.0909040894003</v>
      </c>
      <c r="E23" s="4">
        <f t="shared" si="0"/>
        <v>3865.3618131302942</v>
      </c>
    </row>
    <row r="24" spans="1:5" x14ac:dyDescent="0.25">
      <c r="A24" s="1" t="s">
        <v>23</v>
      </c>
      <c r="B24" s="2">
        <v>1448.9628</v>
      </c>
      <c r="C24" s="4">
        <f t="shared" si="1"/>
        <v>1492.7214765600002</v>
      </c>
      <c r="D24" s="4">
        <f t="shared" si="0"/>
        <v>1507.6486913256001</v>
      </c>
      <c r="E24" s="4">
        <f t="shared" si="0"/>
        <v>1522.7251782388562</v>
      </c>
    </row>
    <row r="25" spans="1:5" x14ac:dyDescent="0.25">
      <c r="A25" s="1" t="s">
        <v>24</v>
      </c>
      <c r="B25" s="2">
        <v>550.60710000000006</v>
      </c>
      <c r="C25" s="4">
        <f t="shared" si="1"/>
        <v>567.23543442000005</v>
      </c>
      <c r="D25" s="4">
        <f t="shared" si="0"/>
        <v>572.90778876420006</v>
      </c>
      <c r="E25" s="4">
        <f t="shared" si="0"/>
        <v>578.63686665184207</v>
      </c>
    </row>
    <row r="26" spans="1:5" x14ac:dyDescent="0.25">
      <c r="A26" s="1" t="s">
        <v>25</v>
      </c>
      <c r="B26" s="2">
        <v>2318.3343</v>
      </c>
      <c r="C26" s="4">
        <f t="shared" si="1"/>
        <v>2388.3479958600001</v>
      </c>
      <c r="D26" s="4">
        <f t="shared" si="0"/>
        <v>2412.2314758186003</v>
      </c>
      <c r="E26" s="4">
        <f t="shared" si="0"/>
        <v>2436.3537905767862</v>
      </c>
    </row>
    <row r="27" spans="1:5" x14ac:dyDescent="0.25">
      <c r="A27" s="1" t="s">
        <v>26</v>
      </c>
      <c r="B27" s="2">
        <v>2550.1666999999998</v>
      </c>
      <c r="C27" s="4">
        <f t="shared" si="1"/>
        <v>2627.1817343399998</v>
      </c>
      <c r="D27" s="4">
        <f t="shared" si="0"/>
        <v>2653.4535516833998</v>
      </c>
      <c r="E27" s="4">
        <f t="shared" si="0"/>
        <v>2679.9880872002341</v>
      </c>
    </row>
    <row r="28" spans="1:5" x14ac:dyDescent="0.25">
      <c r="A28" s="1" t="s">
        <v>27</v>
      </c>
      <c r="B28" s="2">
        <v>1738.7532999999999</v>
      </c>
      <c r="C28" s="4">
        <f t="shared" si="1"/>
        <v>1791.2636496600001</v>
      </c>
      <c r="D28" s="4">
        <f t="shared" si="0"/>
        <v>1809.1762861566001</v>
      </c>
      <c r="E28" s="4">
        <f t="shared" si="0"/>
        <v>1827.268049018166</v>
      </c>
    </row>
    <row r="29" spans="1:5" x14ac:dyDescent="0.25">
      <c r="A29" s="1" t="s">
        <v>28</v>
      </c>
      <c r="B29" s="2">
        <v>1738.7532999999999</v>
      </c>
      <c r="C29" s="4">
        <f t="shared" si="1"/>
        <v>1791.2636496600001</v>
      </c>
      <c r="D29" s="4">
        <f t="shared" si="0"/>
        <v>1809.1762861566001</v>
      </c>
      <c r="E29" s="4">
        <f t="shared" si="0"/>
        <v>1827.268049018166</v>
      </c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C71EB-AAD5-4252-81A7-29436CE30B19}">
  <dimension ref="A1:F23"/>
  <sheetViews>
    <sheetView tabSelected="1" workbookViewId="0">
      <selection activeCell="I10" sqref="I10"/>
    </sheetView>
  </sheetViews>
  <sheetFormatPr defaultRowHeight="15" x14ac:dyDescent="0.25"/>
  <cols>
    <col min="1" max="1" width="85.28515625" bestFit="1" customWidth="1"/>
    <col min="2" max="5" width="27.140625" bestFit="1" customWidth="1"/>
  </cols>
  <sheetData>
    <row r="1" spans="1:6" x14ac:dyDescent="0.25">
      <c r="A1" s="1" t="s">
        <v>0</v>
      </c>
      <c r="B1" s="1" t="s">
        <v>40</v>
      </c>
      <c r="C1" s="1" t="s">
        <v>42</v>
      </c>
      <c r="D1" s="1" t="s">
        <v>43</v>
      </c>
      <c r="E1" s="1" t="s">
        <v>44</v>
      </c>
      <c r="F1" s="1"/>
    </row>
    <row r="2" spans="1:6" x14ac:dyDescent="0.25">
      <c r="A2" s="1" t="s">
        <v>1</v>
      </c>
      <c r="B2" s="2">
        <v>3478.1864</v>
      </c>
      <c r="C2" s="4">
        <f>(B2+100)*1.02</f>
        <v>3649.7501280000001</v>
      </c>
      <c r="D2" s="4">
        <f>C2*1.01</f>
        <v>3686.2476292800002</v>
      </c>
      <c r="E2" s="4">
        <f>D2*1.01</f>
        <v>3723.1101055728004</v>
      </c>
    </row>
    <row r="3" spans="1:6" x14ac:dyDescent="0.25">
      <c r="A3" s="1" t="s">
        <v>2</v>
      </c>
      <c r="B3" s="2">
        <v>3825.2552000000001</v>
      </c>
      <c r="C3" s="4">
        <f>(B3+100)*1.02</f>
        <v>4003.7603039999999</v>
      </c>
      <c r="D3" s="4">
        <f>C3*1.01</f>
        <v>4043.7979070400002</v>
      </c>
      <c r="E3" s="4">
        <f>D3*1.01</f>
        <v>4084.2358861104003</v>
      </c>
    </row>
    <row r="4" spans="1:6" x14ac:dyDescent="0.25">
      <c r="A4" s="1" t="s">
        <v>16</v>
      </c>
      <c r="B4" s="2" t="s">
        <v>39</v>
      </c>
      <c r="C4" s="4" t="s">
        <v>39</v>
      </c>
      <c r="D4" s="4" t="s">
        <v>39</v>
      </c>
      <c r="E4" s="4" t="s">
        <v>39</v>
      </c>
    </row>
    <row r="5" spans="1:6" x14ac:dyDescent="0.25">
      <c r="A5" s="1" t="s">
        <v>29</v>
      </c>
      <c r="B5" s="2">
        <v>463.66480000000001</v>
      </c>
      <c r="C5" s="4">
        <f>(B5*1.01)*1.02</f>
        <v>477.66747695999999</v>
      </c>
      <c r="D5" s="4">
        <f>C5*1.01</f>
        <v>482.44415172959998</v>
      </c>
      <c r="E5" s="4">
        <f>D5*1.01</f>
        <v>487.26859324689599</v>
      </c>
    </row>
    <row r="6" spans="1:6" x14ac:dyDescent="0.25">
      <c r="A6" s="1" t="s">
        <v>30</v>
      </c>
      <c r="B6" s="2">
        <v>29.251999999999999</v>
      </c>
      <c r="C6" s="4">
        <f t="shared" ref="C6:C23" si="0">(B6*1.01)*1.02</f>
        <v>30.135410399999998</v>
      </c>
      <c r="D6" s="4">
        <f t="shared" ref="D6:E23" si="1">C6*1.01</f>
        <v>30.436764503999999</v>
      </c>
      <c r="E6" s="4">
        <f t="shared" si="1"/>
        <v>30.741132149039998</v>
      </c>
    </row>
    <row r="7" spans="1:6" x14ac:dyDescent="0.25">
      <c r="A7" s="1" t="s">
        <v>31</v>
      </c>
      <c r="B7" s="2">
        <v>1738.7429999999999</v>
      </c>
      <c r="C7" s="4">
        <f t="shared" si="0"/>
        <v>1791.2530385999999</v>
      </c>
      <c r="D7" s="4">
        <f t="shared" si="1"/>
        <v>1809.1655689859999</v>
      </c>
      <c r="E7" s="4">
        <f t="shared" si="1"/>
        <v>1827.25722467586</v>
      </c>
    </row>
    <row r="8" spans="1:6" x14ac:dyDescent="0.25">
      <c r="A8" s="1" t="s">
        <v>32</v>
      </c>
      <c r="B8" s="2">
        <v>115.9162</v>
      </c>
      <c r="C8" s="4">
        <f t="shared" si="0"/>
        <v>119.41686924</v>
      </c>
      <c r="D8" s="4">
        <f t="shared" si="1"/>
        <v>120.6110379324</v>
      </c>
      <c r="E8" s="4">
        <f t="shared" si="1"/>
        <v>121.817148311724</v>
      </c>
    </row>
    <row r="9" spans="1:6" x14ac:dyDescent="0.25">
      <c r="A9" s="1" t="s">
        <v>33</v>
      </c>
      <c r="B9" s="2">
        <v>434.6909</v>
      </c>
      <c r="C9" s="4">
        <f t="shared" si="0"/>
        <v>447.81856518000001</v>
      </c>
      <c r="D9" s="4">
        <f t="shared" si="1"/>
        <v>452.29675083180001</v>
      </c>
      <c r="E9" s="4">
        <f t="shared" si="1"/>
        <v>456.81971834011802</v>
      </c>
    </row>
    <row r="10" spans="1:6" x14ac:dyDescent="0.25">
      <c r="A10" s="1" t="s">
        <v>34</v>
      </c>
      <c r="B10" s="2">
        <v>34.783100000000005</v>
      </c>
      <c r="C10" s="4">
        <f t="shared" si="0"/>
        <v>35.833549620000007</v>
      </c>
      <c r="D10" s="4">
        <f t="shared" si="1"/>
        <v>36.191885116200005</v>
      </c>
      <c r="E10" s="4">
        <f t="shared" si="1"/>
        <v>36.553803967362008</v>
      </c>
    </row>
    <row r="11" spans="1:6" x14ac:dyDescent="0.25">
      <c r="A11" s="1" t="s">
        <v>35</v>
      </c>
      <c r="B11" s="2">
        <v>57.958100000000002</v>
      </c>
      <c r="C11" s="4">
        <f t="shared" si="0"/>
        <v>59.708434619999998</v>
      </c>
      <c r="D11" s="4">
        <f t="shared" si="1"/>
        <v>60.305518966199998</v>
      </c>
      <c r="E11" s="4">
        <f t="shared" si="1"/>
        <v>60.908574155861999</v>
      </c>
    </row>
    <row r="12" spans="1:6" x14ac:dyDescent="0.25">
      <c r="A12" s="1" t="s">
        <v>36</v>
      </c>
      <c r="B12" s="2" t="s">
        <v>39</v>
      </c>
      <c r="C12" s="4" t="s">
        <v>39</v>
      </c>
      <c r="D12" s="4" t="s">
        <v>39</v>
      </c>
      <c r="E12" s="4" t="s">
        <v>39</v>
      </c>
    </row>
    <row r="13" spans="1:6" x14ac:dyDescent="0.25">
      <c r="A13" s="1" t="s">
        <v>19</v>
      </c>
      <c r="B13" s="2">
        <v>1393.2295000000001</v>
      </c>
      <c r="C13" s="4">
        <f t="shared" si="0"/>
        <v>1435.3050309000002</v>
      </c>
      <c r="D13" s="4">
        <f t="shared" si="1"/>
        <v>1449.6580812090003</v>
      </c>
      <c r="E13" s="4">
        <f t="shared" si="1"/>
        <v>1464.1546620210904</v>
      </c>
    </row>
    <row r="14" spans="1:6" x14ac:dyDescent="0.25">
      <c r="A14" s="1" t="s">
        <v>20</v>
      </c>
      <c r="B14" s="2">
        <v>529.41999999999996</v>
      </c>
      <c r="C14" s="4">
        <f t="shared" si="0"/>
        <v>545.40848400000004</v>
      </c>
      <c r="D14" s="4">
        <f t="shared" si="1"/>
        <v>550.86256883999999</v>
      </c>
      <c r="E14" s="4">
        <f t="shared" si="1"/>
        <v>556.3711945284</v>
      </c>
    </row>
    <row r="15" spans="1:6" x14ac:dyDescent="0.25">
      <c r="A15" s="1" t="s">
        <v>21</v>
      </c>
      <c r="B15" s="2">
        <v>3343.7404999999999</v>
      </c>
      <c r="C15" s="4">
        <f t="shared" si="0"/>
        <v>3444.7214631000002</v>
      </c>
      <c r="D15" s="4">
        <f t="shared" si="1"/>
        <v>3479.1686777310001</v>
      </c>
      <c r="E15" s="4">
        <f t="shared" si="1"/>
        <v>3513.9603645083102</v>
      </c>
    </row>
    <row r="16" spans="1:6" x14ac:dyDescent="0.25">
      <c r="A16" s="1" t="s">
        <v>22</v>
      </c>
      <c r="B16" s="2">
        <v>3678.1196999999997</v>
      </c>
      <c r="C16" s="4">
        <f t="shared" si="0"/>
        <v>3789.1989149400001</v>
      </c>
      <c r="D16" s="4">
        <f t="shared" si="1"/>
        <v>3827.0909040894003</v>
      </c>
      <c r="E16" s="4">
        <f t="shared" si="1"/>
        <v>3865.3618131302942</v>
      </c>
    </row>
    <row r="17" spans="1:5" x14ac:dyDescent="0.25">
      <c r="A17" s="1" t="s">
        <v>23</v>
      </c>
      <c r="B17" s="2">
        <v>1448.9628</v>
      </c>
      <c r="C17" s="4">
        <f t="shared" si="0"/>
        <v>1492.7214765600002</v>
      </c>
      <c r="D17" s="4">
        <f t="shared" si="1"/>
        <v>1507.6486913256001</v>
      </c>
      <c r="E17" s="4">
        <f t="shared" si="1"/>
        <v>1522.7251782388562</v>
      </c>
    </row>
    <row r="18" spans="1:5" x14ac:dyDescent="0.25">
      <c r="A18" s="1" t="s">
        <v>24</v>
      </c>
      <c r="B18" s="2">
        <v>550.60710000000006</v>
      </c>
      <c r="C18" s="4">
        <f t="shared" si="0"/>
        <v>567.23543442000005</v>
      </c>
      <c r="D18" s="4">
        <f t="shared" si="1"/>
        <v>572.90778876420006</v>
      </c>
      <c r="E18" s="4">
        <f t="shared" si="1"/>
        <v>578.63686665184207</v>
      </c>
    </row>
    <row r="19" spans="1:5" x14ac:dyDescent="0.25">
      <c r="A19" s="1" t="s">
        <v>25</v>
      </c>
      <c r="B19" s="2">
        <v>2318.3343</v>
      </c>
      <c r="C19" s="4">
        <f t="shared" si="0"/>
        <v>2388.3479958600001</v>
      </c>
      <c r="D19" s="4">
        <f t="shared" si="1"/>
        <v>2412.2314758186003</v>
      </c>
      <c r="E19" s="4">
        <f t="shared" si="1"/>
        <v>2436.3537905767862</v>
      </c>
    </row>
    <row r="20" spans="1:5" x14ac:dyDescent="0.25">
      <c r="A20" s="1" t="s">
        <v>26</v>
      </c>
      <c r="B20" s="2">
        <v>2550.1666999999998</v>
      </c>
      <c r="C20" s="4">
        <f t="shared" si="0"/>
        <v>2627.1817343399998</v>
      </c>
      <c r="D20" s="4">
        <f t="shared" si="1"/>
        <v>2653.4535516833998</v>
      </c>
      <c r="E20" s="4">
        <f t="shared" si="1"/>
        <v>2679.9880872002341</v>
      </c>
    </row>
    <row r="21" spans="1:5" x14ac:dyDescent="0.25">
      <c r="A21" s="1" t="s">
        <v>37</v>
      </c>
      <c r="B21" s="2">
        <v>144.89009999999999</v>
      </c>
      <c r="C21" s="4">
        <f t="shared" si="0"/>
        <v>149.26578101999999</v>
      </c>
      <c r="D21" s="4">
        <f t="shared" si="1"/>
        <v>150.75843883019999</v>
      </c>
      <c r="E21" s="4">
        <f t="shared" si="1"/>
        <v>152.266023218502</v>
      </c>
    </row>
    <row r="22" spans="1:5" x14ac:dyDescent="0.25">
      <c r="A22" s="1" t="s">
        <v>28</v>
      </c>
      <c r="B22" s="2">
        <v>1738.7532999999999</v>
      </c>
      <c r="C22" s="4">
        <f t="shared" si="0"/>
        <v>1791.2636496600001</v>
      </c>
      <c r="D22" s="4">
        <f t="shared" si="1"/>
        <v>1809.1762861566001</v>
      </c>
      <c r="E22" s="4">
        <f t="shared" si="1"/>
        <v>1827.268049018166</v>
      </c>
    </row>
    <row r="23" spans="1:5" x14ac:dyDescent="0.25">
      <c r="A23" s="1" t="s">
        <v>38</v>
      </c>
      <c r="B23" s="2">
        <v>28.984200000000001</v>
      </c>
      <c r="C23" s="4">
        <f t="shared" si="0"/>
        <v>29.85952284</v>
      </c>
      <c r="D23" s="4">
        <f t="shared" si="1"/>
        <v>30.1581180684</v>
      </c>
      <c r="E23" s="4">
        <f t="shared" si="1"/>
        <v>30.459699249084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Undergraduate Adj Lecturer</vt:lpstr>
      <vt:lpstr>Graduate Adj Lecturer</vt:lpstr>
      <vt:lpstr>Undergrad Adj Senior Lecturer 1</vt:lpstr>
      <vt:lpstr>Graduate Adj Senior Lecturer 1</vt:lpstr>
      <vt:lpstr>Undergrad Adj Senior Lecturer 2</vt:lpstr>
      <vt:lpstr>Graduate Adj Senior Lecturer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Smith</dc:creator>
  <cp:lastModifiedBy>Tracy Avey</cp:lastModifiedBy>
  <cp:lastPrinted>1900-01-01T05:00:00Z</cp:lastPrinted>
  <dcterms:created xsi:type="dcterms:W3CDTF">1900-01-01T05:00:00Z</dcterms:created>
  <dcterms:modified xsi:type="dcterms:W3CDTF">2023-08-11T13:51:15Z</dcterms:modified>
</cp:coreProperties>
</file>